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"/>
    </mc:Choice>
  </mc:AlternateContent>
  <xr:revisionPtr revIDLastSave="0" documentId="8_{F59334CF-9BA9-455C-AD40-66CEBCC80267}" xr6:coauthVersionLast="47" xr6:coauthVersionMax="47" xr10:uidLastSave="{00000000-0000-0000-0000-000000000000}"/>
  <bookViews>
    <workbookView xWindow="-23148" yWindow="-108" windowWidth="23256" windowHeight="12576" xr2:uid="{19F94178-5609-4750-97A7-99B474F3E286}"/>
  </bookViews>
  <sheets>
    <sheet name="Moss Vale Website Report " sheetId="1" r:id="rId1"/>
  </sheets>
  <externalReferences>
    <externalReference r:id="rId2"/>
  </externalReferences>
  <definedNames>
    <definedName name="_xlnm.Print_Area" localSheetId="0">'Moss Vale Website Report '!$A$1:$L$49</definedName>
    <definedName name="_xlnm.Print_Titles" localSheetId="0">'Moss Vale Website Report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" l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8" i="1"/>
  <c r="L7" i="1"/>
  <c r="K7" i="1"/>
  <c r="K36" i="1" s="1"/>
  <c r="J7" i="1"/>
  <c r="J38" i="1" s="1"/>
  <c r="I7" i="1"/>
  <c r="I37" i="1" s="1"/>
  <c r="H7" i="1"/>
  <c r="H35" i="1" s="1"/>
  <c r="G7" i="1"/>
  <c r="G37" i="1" s="1"/>
  <c r="F7" i="1"/>
  <c r="F35" i="1" s="1"/>
  <c r="E7" i="1"/>
  <c r="E35" i="1" s="1"/>
  <c r="I35" i="1" l="1"/>
  <c r="E37" i="1"/>
  <c r="F37" i="1"/>
  <c r="H37" i="1"/>
</calcChain>
</file>

<file path=xl/sharedStrings.xml><?xml version="1.0" encoding="utf-8"?>
<sst xmlns="http://schemas.openxmlformats.org/spreadsheetml/2006/main" count="67" uniqueCount="41">
  <si>
    <t>MOSS VALE SEWAGE TREATMENT SYSTEM</t>
  </si>
  <si>
    <t>LICENCE NUMBER 1731</t>
  </si>
  <si>
    <t>Licencing Period 1 May 2023 - 30 April 2024</t>
  </si>
  <si>
    <t>FINAL EFFLUENT MONITORING FORTNIGHTLY TEST RESULTS (POINT 1)</t>
  </si>
  <si>
    <t>SAMPLE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</si>
  <si>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</si>
  <si>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</si>
  <si>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</si>
  <si>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</si>
  <si>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</si>
  <si>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</si>
  <si>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</si>
  <si>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</si>
  <si>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Taken</t>
  </si>
  <si>
    <t>Received</t>
  </si>
  <si>
    <t>Reviewed by</t>
  </si>
  <si>
    <t>Published</t>
  </si>
  <si>
    <t>(mg/L)</t>
  </si>
  <si>
    <t>(mg/L) N</t>
  </si>
  <si>
    <t>TKN+NOX</t>
  </si>
  <si>
    <t>(mg/L) P</t>
  </si>
  <si>
    <t>pH units</t>
  </si>
  <si>
    <t>(CFU/100mL)</t>
  </si>
  <si>
    <t>EB</t>
  </si>
  <si>
    <t>NA</t>
  </si>
  <si>
    <t>WM</t>
  </si>
  <si>
    <t>IF</t>
  </si>
  <si>
    <t>LH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</si>
  <si>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</si>
  <si>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</si>
  <si>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</si>
  <si>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</si>
  <si>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</si>
  <si>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</si>
  <si>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</si>
  <si>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</si>
  <si>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</si>
  <si>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</si>
  <si>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</t>
  </si>
  <si>
    <t>Total nitrogen</t>
  </si>
  <si>
    <t xml:space="preserve">Delayed sample delivery to lab elevated TN results on this occasion.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</si>
</sst>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0.0"/>
    <numFmt numFmtId="166" formatCode="0.000"/>
  </numFmts>
  <fonts count="9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4" fontId="8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6" fontId="0" fillId="0" borderId="0" xfId="0" applyNumberFormat="1"/>
    <xf numFmtId="164" fontId="8" fillId="0" borderId="17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4" fontId="8" fillId="0" borderId="21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65" fontId="7" fillId="2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2" borderId="12" xfId="0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7" fillId="0" borderId="9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7" fillId="4" borderId="9" xfId="0" applyFont="1" applyFill="1" applyBorder="1"/>
    <xf numFmtId="0" fontId="7" fillId="4" borderId="0" xfId="0" applyFont="1" applyFill="1"/>
    <xf numFmtId="0" fontId="7" fillId="4" borderId="12" xfId="0" applyFont="1" applyFill="1" applyBorder="1"/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12" xfId="0" applyFont="1" applyFill="1" applyBorder="1"/>
    <xf numFmtId="0" fontId="7" fillId="3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3" xfId="0" applyFont="1" applyFill="1" applyBorder="1"/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8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164" fontId="7" fillId="0" borderId="28" xfId="0" applyNumberFormat="1" applyFont="1" applyBorder="1" applyAlignment="1">
      <alignment horizontal="center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0" borderId="32" xfId="0" applyFont="1" applyBorder="1" applyAlignment="1">
      <alignment horizontal="left" vertical="top"/>
    </xf>
    <xf numFmtId="164" fontId="0" fillId="0" borderId="33" xfId="0" applyNumberFormat="1" applyBorder="1" applyAlignment="1">
      <alignment horizontal="center"/>
    </xf>
    <xf numFmtId="0" fontId="7" fillId="0" borderId="34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ngecarribeesc.sharepoint.com/teams/WaterSewer124/Shared%20Documents/1.%20Wastewater/4.%20EPA%20licence/5.%20Moss%20Vale%20EPA/Moss%20Vale%202023-2024.xlsx" TargetMode="External"/><Relationship Id="rId1" Type="http://schemas.openxmlformats.org/officeDocument/2006/relationships/externalLinkPath" Target="https://wingecarribeesc.sharepoint.com/teams/WaterSewer124/Shared%20Documents/1.%20Wastewater/4.%20EPA%20licence/5.%20Moss%20Vale%20EPA/Moss%20Vale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ss Vale Website Report "/>
      <sheetName val="Moss Vale EPA Return"/>
      <sheetName val="Moss Vale Creek"/>
      <sheetName val="AR data "/>
    </sheetNames>
    <sheetDataSet>
      <sheetData sheetId="0"/>
      <sheetData sheetId="1">
        <row r="6">
          <cell r="D6">
            <v>1</v>
          </cell>
          <cell r="E6">
            <v>7</v>
          </cell>
          <cell r="F6">
            <v>3</v>
          </cell>
          <cell r="G6" t="str">
            <v>NA</v>
          </cell>
          <cell r="I6">
            <v>4900</v>
          </cell>
          <cell r="J6">
            <v>6.3</v>
          </cell>
          <cell r="K6">
            <v>0.52</v>
          </cell>
          <cell r="M6">
            <v>0.63</v>
          </cell>
        </row>
        <row r="7">
          <cell r="G7" t="str">
            <v>NA</v>
          </cell>
        </row>
        <row r="9">
          <cell r="D9">
            <v>4</v>
          </cell>
          <cell r="E9">
            <v>7</v>
          </cell>
          <cell r="F9">
            <v>3</v>
          </cell>
          <cell r="G9" t="str">
            <v>NA</v>
          </cell>
          <cell r="I9">
            <v>1</v>
          </cell>
          <cell r="J9">
            <v>4.7300000000000004</v>
          </cell>
          <cell r="K9">
            <v>0.434</v>
          </cell>
          <cell r="M9">
            <v>0.33</v>
          </cell>
        </row>
        <row r="10">
          <cell r="D10">
            <v>1</v>
          </cell>
          <cell r="E10">
            <v>7.1</v>
          </cell>
          <cell r="F10">
            <v>6</v>
          </cell>
          <cell r="G10">
            <v>2.5</v>
          </cell>
          <cell r="I10">
            <v>16</v>
          </cell>
          <cell r="J10">
            <v>6.04</v>
          </cell>
          <cell r="K10">
            <v>0.29499999999999998</v>
          </cell>
          <cell r="M10">
            <v>0.89</v>
          </cell>
        </row>
        <row r="11">
          <cell r="D11">
            <v>4</v>
          </cell>
          <cell r="E11">
            <v>7.3</v>
          </cell>
          <cell r="F11">
            <v>5</v>
          </cell>
          <cell r="G11" t="str">
            <v>NA</v>
          </cell>
          <cell r="I11">
            <v>8</v>
          </cell>
          <cell r="J11">
            <v>4.26</v>
          </cell>
          <cell r="K11">
            <v>0.27600000000000002</v>
          </cell>
          <cell r="M11">
            <v>0.7</v>
          </cell>
        </row>
        <row r="12">
          <cell r="D12">
            <v>5</v>
          </cell>
          <cell r="E12">
            <v>7.2</v>
          </cell>
          <cell r="F12">
            <v>12</v>
          </cell>
          <cell r="G12" t="str">
            <v>NA</v>
          </cell>
          <cell r="I12">
            <v>1</v>
          </cell>
          <cell r="J12">
            <v>3.66</v>
          </cell>
          <cell r="K12">
            <v>0.34399999999999997</v>
          </cell>
          <cell r="M12">
            <v>0.11</v>
          </cell>
        </row>
        <row r="13">
          <cell r="D13">
            <v>3</v>
          </cell>
          <cell r="E13">
            <v>7.3</v>
          </cell>
          <cell r="F13">
            <v>6</v>
          </cell>
          <cell r="G13" t="str">
            <v>NA</v>
          </cell>
          <cell r="I13">
            <v>1</v>
          </cell>
          <cell r="J13">
            <v>10.5</v>
          </cell>
          <cell r="K13">
            <v>0.71</v>
          </cell>
          <cell r="M13">
            <v>0.95</v>
          </cell>
        </row>
        <row r="14">
          <cell r="D14">
            <v>3</v>
          </cell>
          <cell r="E14">
            <v>7.3</v>
          </cell>
          <cell r="F14">
            <v>7</v>
          </cell>
          <cell r="G14">
            <v>2.5</v>
          </cell>
          <cell r="I14">
            <v>1</v>
          </cell>
          <cell r="J14">
            <v>6.78</v>
          </cell>
          <cell r="K14">
            <v>0.378</v>
          </cell>
          <cell r="M14">
            <v>1.35</v>
          </cell>
        </row>
        <row r="15">
          <cell r="D15">
            <v>1</v>
          </cell>
          <cell r="E15">
            <v>7.5</v>
          </cell>
          <cell r="F15">
            <v>3</v>
          </cell>
          <cell r="G15" t="str">
            <v>NA</v>
          </cell>
          <cell r="I15">
            <v>1</v>
          </cell>
          <cell r="J15">
            <v>4.28</v>
          </cell>
          <cell r="K15">
            <v>0.16500000000000001</v>
          </cell>
          <cell r="M15">
            <v>1.88</v>
          </cell>
        </row>
        <row r="16">
          <cell r="D16">
            <v>1</v>
          </cell>
          <cell r="E16">
            <v>7.3</v>
          </cell>
          <cell r="F16">
            <v>5</v>
          </cell>
          <cell r="G16" t="str">
            <v>NA</v>
          </cell>
          <cell r="I16">
            <v>1</v>
          </cell>
          <cell r="J16">
            <v>6.54</v>
          </cell>
          <cell r="K16">
            <v>0.28399999999999997</v>
          </cell>
          <cell r="M16">
            <v>1.17</v>
          </cell>
        </row>
        <row r="17">
          <cell r="D17">
            <v>1</v>
          </cell>
          <cell r="E17">
            <v>7.6</v>
          </cell>
          <cell r="F17">
            <v>1</v>
          </cell>
          <cell r="G17" t="str">
            <v>NA</v>
          </cell>
          <cell r="I17">
            <v>1</v>
          </cell>
          <cell r="J17">
            <v>7.15</v>
          </cell>
          <cell r="K17">
            <v>0.66500000000000004</v>
          </cell>
          <cell r="M17">
            <v>1.2</v>
          </cell>
        </row>
        <row r="18">
          <cell r="D18">
            <v>1</v>
          </cell>
          <cell r="E18">
            <v>7.2</v>
          </cell>
          <cell r="F18">
            <v>4</v>
          </cell>
          <cell r="G18">
            <v>2.5</v>
          </cell>
          <cell r="I18">
            <v>27</v>
          </cell>
          <cell r="J18">
            <v>4.95</v>
          </cell>
          <cell r="K18">
            <v>0.20499999999999999</v>
          </cell>
          <cell r="M18">
            <v>1.47</v>
          </cell>
        </row>
        <row r="19">
          <cell r="D19">
            <v>1</v>
          </cell>
          <cell r="E19">
            <v>7.3</v>
          </cell>
          <cell r="F19">
            <v>4</v>
          </cell>
          <cell r="G19" t="str">
            <v>NA</v>
          </cell>
          <cell r="I19">
            <v>1</v>
          </cell>
          <cell r="J19">
            <v>5.81</v>
          </cell>
          <cell r="K19">
            <v>0.48199999999999998</v>
          </cell>
          <cell r="M19">
            <v>0.71</v>
          </cell>
        </row>
        <row r="20">
          <cell r="D20">
            <v>1</v>
          </cell>
          <cell r="E20">
            <v>7.4</v>
          </cell>
          <cell r="F20">
            <v>6</v>
          </cell>
          <cell r="G20" t="str">
            <v>NA</v>
          </cell>
          <cell r="I20">
            <v>15</v>
          </cell>
          <cell r="J20">
            <v>4.0199999999999996</v>
          </cell>
          <cell r="K20">
            <v>0.23</v>
          </cell>
          <cell r="M20">
            <v>1.1299999999999999</v>
          </cell>
        </row>
        <row r="21">
          <cell r="D21">
            <v>1</v>
          </cell>
          <cell r="E21">
            <v>7.3</v>
          </cell>
          <cell r="F21">
            <v>1</v>
          </cell>
          <cell r="G21" t="str">
            <v>NA</v>
          </cell>
          <cell r="I21">
            <v>5</v>
          </cell>
          <cell r="J21">
            <v>1.81</v>
          </cell>
          <cell r="K21">
            <v>0.158</v>
          </cell>
          <cell r="M21">
            <v>0.97</v>
          </cell>
        </row>
        <row r="22">
          <cell r="D22">
            <v>1</v>
          </cell>
          <cell r="E22">
            <v>7.1</v>
          </cell>
          <cell r="F22">
            <v>4</v>
          </cell>
          <cell r="G22">
            <v>2.5</v>
          </cell>
          <cell r="I22">
            <v>32</v>
          </cell>
          <cell r="J22">
            <v>3.23</v>
          </cell>
          <cell r="K22">
            <v>0.17799999999999999</v>
          </cell>
          <cell r="M22">
            <v>1.99</v>
          </cell>
        </row>
        <row r="23">
          <cell r="D23">
            <v>1</v>
          </cell>
          <cell r="E23">
            <v>7.1</v>
          </cell>
          <cell r="F23">
            <v>3</v>
          </cell>
          <cell r="G23" t="str">
            <v>NA</v>
          </cell>
          <cell r="I23">
            <v>280</v>
          </cell>
          <cell r="J23">
            <v>5.75</v>
          </cell>
          <cell r="K23">
            <v>0.26</v>
          </cell>
          <cell r="M23">
            <v>1.87</v>
          </cell>
        </row>
        <row r="24">
          <cell r="D24">
            <v>1</v>
          </cell>
          <cell r="E24">
            <v>7.4</v>
          </cell>
          <cell r="F24">
            <v>1</v>
          </cell>
          <cell r="G24" t="str">
            <v>NA</v>
          </cell>
          <cell r="I24">
            <v>70</v>
          </cell>
          <cell r="J24">
            <v>5.17</v>
          </cell>
          <cell r="K24">
            <v>0.17499999999999999</v>
          </cell>
          <cell r="M24">
            <v>1.24</v>
          </cell>
        </row>
        <row r="25">
          <cell r="D25">
            <v>1</v>
          </cell>
          <cell r="E25">
            <v>7</v>
          </cell>
          <cell r="F25">
            <v>3</v>
          </cell>
          <cell r="G25" t="str">
            <v>NA</v>
          </cell>
          <cell r="I25">
            <v>14</v>
          </cell>
          <cell r="J25">
            <v>4.91</v>
          </cell>
          <cell r="K25">
            <v>0.109</v>
          </cell>
          <cell r="M25">
            <v>0.4</v>
          </cell>
        </row>
        <row r="26">
          <cell r="D26">
            <v>1</v>
          </cell>
          <cell r="E26">
            <v>7.1</v>
          </cell>
          <cell r="F26">
            <v>7</v>
          </cell>
          <cell r="G26">
            <v>2.5</v>
          </cell>
          <cell r="I26">
            <v>5300</v>
          </cell>
          <cell r="J26">
            <v>5.44</v>
          </cell>
          <cell r="K26">
            <v>0.23400000000000001</v>
          </cell>
          <cell r="M26">
            <v>0.92</v>
          </cell>
        </row>
        <row r="27">
          <cell r="D27">
            <v>1</v>
          </cell>
          <cell r="E27">
            <v>7</v>
          </cell>
          <cell r="F27">
            <v>3</v>
          </cell>
          <cell r="G27" t="str">
            <v>NA</v>
          </cell>
          <cell r="I27">
            <v>18</v>
          </cell>
          <cell r="J27">
            <v>7.99</v>
          </cell>
          <cell r="K27">
            <v>0.21</v>
          </cell>
          <cell r="M27">
            <v>0.94</v>
          </cell>
        </row>
        <row r="28">
          <cell r="D28">
            <v>1</v>
          </cell>
          <cell r="E28">
            <v>7.4</v>
          </cell>
          <cell r="F28">
            <v>1</v>
          </cell>
          <cell r="G28" t="str">
            <v>NA</v>
          </cell>
          <cell r="I28">
            <v>23</v>
          </cell>
          <cell r="J28">
            <v>7.07</v>
          </cell>
          <cell r="K28">
            <v>0.245</v>
          </cell>
          <cell r="M28">
            <v>0.49</v>
          </cell>
        </row>
        <row r="29">
          <cell r="D29">
            <v>1</v>
          </cell>
          <cell r="E29">
            <v>7.2</v>
          </cell>
          <cell r="F29">
            <v>2</v>
          </cell>
          <cell r="G29" t="str">
            <v>NA</v>
          </cell>
          <cell r="I29">
            <v>1</v>
          </cell>
          <cell r="J29">
            <v>8.1300000000000008</v>
          </cell>
          <cell r="K29">
            <v>0.14499999999999999</v>
          </cell>
          <cell r="M29">
            <v>0.31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16F35-415C-4C46-B60F-83553D496A9E}">
  <sheetPr>
    <tabColor rgb="FFFFC000"/>
    <pageSetUpPr fitToPage="1"/>
  </sheetPr>
  <dimension ref="A1:N51"/>
  <sheetViews>
    <sheetView tabSelected="1" topLeftCell="A5" zoomScale="85" zoomScaleNormal="85" workbookViewId="0">
      <selection activeCell="E30" sqref="E30"/>
    </sheetView>
  </sheetViews>
  <sheetFormatPr defaultRowHeight="13.2" x14ac:dyDescent="0.25"/>
  <cols>
    <col min="1" max="1" width="11.6640625" style="111" customWidth="1"/>
    <col min="2" max="2" width="13.5546875" style="111" customWidth="1"/>
    <col min="3" max="3" width="10.33203125" style="111" customWidth="1"/>
    <col min="4" max="4" width="13.6640625" style="111" customWidth="1"/>
    <col min="5" max="12" width="13.6640625" customWidth="1"/>
  </cols>
  <sheetData>
    <row r="1" spans="1:14" ht="25.2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5.2" customHeight="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3.25" customHeight="1" thickBot="1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24" customHeight="1" thickBot="1" x14ac:dyDescent="0.4">
      <c r="A4" s="3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4" s="14" customFormat="1" ht="27" thickBot="1" x14ac:dyDescent="0.3">
      <c r="A5" s="6" t="s">
        <v>4</v>
      </c>
      <c r="B5" s="7"/>
      <c r="C5" s="7"/>
      <c r="D5" s="8"/>
      <c r="E5" s="9" t="s">
        <v>5</v>
      </c>
      <c r="F5" s="10" t="s">
        <v>6</v>
      </c>
      <c r="G5" s="11" t="s">
        <v>7</v>
      </c>
      <c r="H5" s="10" t="s">
        <v>8</v>
      </c>
      <c r="I5" s="10" t="s">
        <v>9</v>
      </c>
      <c r="J5" s="10" t="s">
        <v>10</v>
      </c>
      <c r="K5" s="12" t="s">
        <v>11</v>
      </c>
      <c r="L5" s="13" t="s">
        <v>12</v>
      </c>
    </row>
    <row r="6" spans="1:14" ht="27" thickBot="1" x14ac:dyDescent="0.3">
      <c r="A6" s="15" t="s">
        <v>13</v>
      </c>
      <c r="B6" s="16" t="s">
        <v>14</v>
      </c>
      <c r="C6" s="17" t="s">
        <v>15</v>
      </c>
      <c r="D6" s="18" t="s">
        <v>16</v>
      </c>
      <c r="E6" s="19" t="s">
        <v>17</v>
      </c>
      <c r="F6" s="20" t="s">
        <v>17</v>
      </c>
      <c r="G6" s="19" t="s">
        <v>18</v>
      </c>
      <c r="H6" s="19" t="s">
        <v>19</v>
      </c>
      <c r="I6" s="19" t="s">
        <v>20</v>
      </c>
      <c r="J6" s="21" t="s">
        <v>21</v>
      </c>
      <c r="K6" s="17" t="s">
        <v>22</v>
      </c>
      <c r="L6" s="22" t="s">
        <v>17</v>
      </c>
    </row>
    <row r="7" spans="1:14" ht="13.95" customHeight="1" thickBot="1" x14ac:dyDescent="0.3">
      <c r="A7" s="23">
        <v>45048</v>
      </c>
      <c r="B7" s="24">
        <v>45057</v>
      </c>
      <c r="C7" s="25" t="s">
        <v>23</v>
      </c>
      <c r="D7" s="24">
        <v>45069</v>
      </c>
      <c r="E7" s="26">
        <f>'[1]Moss Vale EPA Return'!D6</f>
        <v>1</v>
      </c>
      <c r="F7" s="27">
        <f>'[1]Moss Vale EPA Return'!F6</f>
        <v>3</v>
      </c>
      <c r="G7" s="28">
        <f>'[1]Moss Vale EPA Return'!M6</f>
        <v>0.63</v>
      </c>
      <c r="H7" s="28">
        <f>'[1]Moss Vale EPA Return'!J6</f>
        <v>6.3</v>
      </c>
      <c r="I7" s="29">
        <f>'[1]Moss Vale EPA Return'!K6</f>
        <v>0.52</v>
      </c>
      <c r="J7" s="28">
        <f>'[1]Moss Vale EPA Return'!E6</f>
        <v>7</v>
      </c>
      <c r="K7" s="30">
        <f>'[1]Moss Vale EPA Return'!I6</f>
        <v>4900</v>
      </c>
      <c r="L7" s="31" t="str">
        <f>'[1]Moss Vale EPA Return'!G6</f>
        <v>NA</v>
      </c>
      <c r="N7" s="32"/>
    </row>
    <row r="8" spans="1:14" ht="13.95" customHeight="1" x14ac:dyDescent="0.25">
      <c r="A8" s="33">
        <v>45062</v>
      </c>
      <c r="B8" s="34">
        <v>45071</v>
      </c>
      <c r="C8" s="35" t="s">
        <v>23</v>
      </c>
      <c r="D8" s="34">
        <v>45082</v>
      </c>
      <c r="E8" s="36">
        <v>1</v>
      </c>
      <c r="F8" s="37">
        <v>3</v>
      </c>
      <c r="G8" s="38">
        <v>1.18</v>
      </c>
      <c r="H8" s="38">
        <v>5.07</v>
      </c>
      <c r="I8" s="39">
        <v>0.39100000000000001</v>
      </c>
      <c r="J8" s="38">
        <v>7.1</v>
      </c>
      <c r="K8" s="36">
        <v>11</v>
      </c>
      <c r="L8" s="31" t="str">
        <f>'[1]Moss Vale EPA Return'!G7</f>
        <v>NA</v>
      </c>
    </row>
    <row r="9" spans="1:14" ht="13.95" customHeight="1" x14ac:dyDescent="0.25">
      <c r="A9" s="40">
        <v>45076</v>
      </c>
      <c r="B9" s="41">
        <v>45084</v>
      </c>
      <c r="C9" s="42" t="s">
        <v>23</v>
      </c>
      <c r="D9" s="41">
        <v>45098</v>
      </c>
      <c r="E9" s="36">
        <v>1</v>
      </c>
      <c r="F9" s="37">
        <v>5</v>
      </c>
      <c r="G9" s="38">
        <v>0.64</v>
      </c>
      <c r="H9" s="38">
        <v>6.96</v>
      </c>
      <c r="I9" s="39">
        <v>0.65</v>
      </c>
      <c r="J9" s="38">
        <v>7.3</v>
      </c>
      <c r="K9" s="36">
        <v>250</v>
      </c>
      <c r="L9" s="37" t="s">
        <v>24</v>
      </c>
    </row>
    <row r="10" spans="1:14" ht="13.95" customHeight="1" x14ac:dyDescent="0.25">
      <c r="A10" s="40">
        <v>45090</v>
      </c>
      <c r="B10" s="41">
        <v>45099</v>
      </c>
      <c r="C10" s="42" t="s">
        <v>25</v>
      </c>
      <c r="D10" s="41">
        <v>45112</v>
      </c>
      <c r="E10" s="43">
        <f>'[1]Moss Vale EPA Return'!D9</f>
        <v>4</v>
      </c>
      <c r="F10" s="44">
        <f>'[1]Moss Vale EPA Return'!F9</f>
        <v>3</v>
      </c>
      <c r="G10" s="38">
        <f>'[1]Moss Vale EPA Return'!M9</f>
        <v>0.33</v>
      </c>
      <c r="H10" s="38">
        <f>'[1]Moss Vale EPA Return'!J9</f>
        <v>4.7300000000000004</v>
      </c>
      <c r="I10" s="39">
        <f>'[1]Moss Vale EPA Return'!K9</f>
        <v>0.434</v>
      </c>
      <c r="J10" s="38">
        <f>'[1]Moss Vale EPA Return'!E9</f>
        <v>7</v>
      </c>
      <c r="K10" s="43">
        <f>'[1]Moss Vale EPA Return'!I9</f>
        <v>1</v>
      </c>
      <c r="L10" s="37" t="str">
        <f>'[1]Moss Vale EPA Return'!G9</f>
        <v>NA</v>
      </c>
    </row>
    <row r="11" spans="1:14" ht="13.95" customHeight="1" x14ac:dyDescent="0.25">
      <c r="A11" s="40">
        <v>45133</v>
      </c>
      <c r="B11" s="41">
        <v>45114</v>
      </c>
      <c r="C11" s="42" t="s">
        <v>25</v>
      </c>
      <c r="D11" s="41">
        <v>45125</v>
      </c>
      <c r="E11" s="43">
        <f>'[1]Moss Vale EPA Return'!D10</f>
        <v>1</v>
      </c>
      <c r="F11" s="44">
        <f>'[1]Moss Vale EPA Return'!F10</f>
        <v>6</v>
      </c>
      <c r="G11" s="38">
        <f>'[1]Moss Vale EPA Return'!M10</f>
        <v>0.89</v>
      </c>
      <c r="H11" s="38">
        <f>'[1]Moss Vale EPA Return'!J10</f>
        <v>6.04</v>
      </c>
      <c r="I11" s="39">
        <f>'[1]Moss Vale EPA Return'!K10</f>
        <v>0.29499999999999998</v>
      </c>
      <c r="J11" s="38">
        <f>'[1]Moss Vale EPA Return'!E10</f>
        <v>7.1</v>
      </c>
      <c r="K11" s="43">
        <f>'[1]Moss Vale EPA Return'!I10</f>
        <v>16</v>
      </c>
      <c r="L11" s="37">
        <f>'[1]Moss Vale EPA Return'!G10</f>
        <v>2.5</v>
      </c>
    </row>
    <row r="12" spans="1:14" ht="13.95" customHeight="1" x14ac:dyDescent="0.25">
      <c r="A12" s="40">
        <v>45118</v>
      </c>
      <c r="B12" s="41">
        <v>45127</v>
      </c>
      <c r="C12" s="42" t="s">
        <v>26</v>
      </c>
      <c r="D12" s="41">
        <v>45138</v>
      </c>
      <c r="E12" s="43">
        <f>'[1]Moss Vale EPA Return'!D11</f>
        <v>4</v>
      </c>
      <c r="F12" s="44">
        <f>'[1]Moss Vale EPA Return'!F11</f>
        <v>5</v>
      </c>
      <c r="G12" s="38">
        <f>'[1]Moss Vale EPA Return'!M11</f>
        <v>0.7</v>
      </c>
      <c r="H12" s="38">
        <f>'[1]Moss Vale EPA Return'!J11</f>
        <v>4.26</v>
      </c>
      <c r="I12" s="39">
        <f>'[1]Moss Vale EPA Return'!K11</f>
        <v>0.27600000000000002</v>
      </c>
      <c r="J12" s="38">
        <f>'[1]Moss Vale EPA Return'!E11</f>
        <v>7.3</v>
      </c>
      <c r="K12" s="43">
        <f>'[1]Moss Vale EPA Return'!I11</f>
        <v>8</v>
      </c>
      <c r="L12" s="37" t="str">
        <f>'[1]Moss Vale EPA Return'!G11</f>
        <v>NA</v>
      </c>
    </row>
    <row r="13" spans="1:14" ht="13.95" customHeight="1" x14ac:dyDescent="0.25">
      <c r="A13" s="40">
        <v>45132</v>
      </c>
      <c r="B13" s="41">
        <v>45140</v>
      </c>
      <c r="C13" s="42" t="s">
        <v>25</v>
      </c>
      <c r="D13" s="41">
        <v>45152</v>
      </c>
      <c r="E13" s="43">
        <f>'[1]Moss Vale EPA Return'!D12</f>
        <v>5</v>
      </c>
      <c r="F13" s="44">
        <f>'[1]Moss Vale EPA Return'!F12</f>
        <v>12</v>
      </c>
      <c r="G13" s="38">
        <f>'[1]Moss Vale EPA Return'!M12</f>
        <v>0.11</v>
      </c>
      <c r="H13" s="38">
        <f>'[1]Moss Vale EPA Return'!J12</f>
        <v>3.66</v>
      </c>
      <c r="I13" s="39">
        <f>'[1]Moss Vale EPA Return'!K12</f>
        <v>0.34399999999999997</v>
      </c>
      <c r="J13" s="38">
        <f>'[1]Moss Vale EPA Return'!E12</f>
        <v>7.2</v>
      </c>
      <c r="K13" s="43">
        <f>'[1]Moss Vale EPA Return'!I12</f>
        <v>1</v>
      </c>
      <c r="L13" s="37" t="str">
        <f>'[1]Moss Vale EPA Return'!G12</f>
        <v>NA</v>
      </c>
    </row>
    <row r="14" spans="1:14" ht="13.95" customHeight="1" x14ac:dyDescent="0.25">
      <c r="A14" s="40">
        <v>45146</v>
      </c>
      <c r="B14" s="41">
        <v>45155</v>
      </c>
      <c r="C14" s="42" t="s">
        <v>26</v>
      </c>
      <c r="D14" s="41">
        <v>45166</v>
      </c>
      <c r="E14" s="43">
        <f>'[1]Moss Vale EPA Return'!D13</f>
        <v>3</v>
      </c>
      <c r="F14" s="44">
        <f>'[1]Moss Vale EPA Return'!F13</f>
        <v>6</v>
      </c>
      <c r="G14" s="38">
        <f>'[1]Moss Vale EPA Return'!M13</f>
        <v>0.95</v>
      </c>
      <c r="H14" s="38">
        <f>'[1]Moss Vale EPA Return'!J13</f>
        <v>10.5</v>
      </c>
      <c r="I14" s="39">
        <f>'[1]Moss Vale EPA Return'!K13</f>
        <v>0.71</v>
      </c>
      <c r="J14" s="38">
        <f>'[1]Moss Vale EPA Return'!E13</f>
        <v>7.3</v>
      </c>
      <c r="K14" s="43">
        <f>'[1]Moss Vale EPA Return'!I13</f>
        <v>1</v>
      </c>
      <c r="L14" s="37" t="str">
        <f>'[1]Moss Vale EPA Return'!G13</f>
        <v>NA</v>
      </c>
    </row>
    <row r="15" spans="1:14" ht="13.95" customHeight="1" x14ac:dyDescent="0.25">
      <c r="A15" s="40">
        <v>45160</v>
      </c>
      <c r="B15" s="41">
        <v>45170</v>
      </c>
      <c r="C15" s="42" t="s">
        <v>25</v>
      </c>
      <c r="D15" s="41">
        <v>45183</v>
      </c>
      <c r="E15" s="43">
        <f>'[1]Moss Vale EPA Return'!D14</f>
        <v>3</v>
      </c>
      <c r="F15" s="44">
        <f>'[1]Moss Vale EPA Return'!F14</f>
        <v>7</v>
      </c>
      <c r="G15" s="38">
        <f>'[1]Moss Vale EPA Return'!M14</f>
        <v>1.35</v>
      </c>
      <c r="H15" s="38">
        <f>'[1]Moss Vale EPA Return'!J14</f>
        <v>6.78</v>
      </c>
      <c r="I15" s="39">
        <f>'[1]Moss Vale EPA Return'!K14</f>
        <v>0.378</v>
      </c>
      <c r="J15" s="38">
        <f>'[1]Moss Vale EPA Return'!E14</f>
        <v>7.3</v>
      </c>
      <c r="K15" s="43">
        <f>'[1]Moss Vale EPA Return'!I14</f>
        <v>1</v>
      </c>
      <c r="L15" s="37">
        <f>'[1]Moss Vale EPA Return'!G14</f>
        <v>2.5</v>
      </c>
    </row>
    <row r="16" spans="1:14" ht="13.95" customHeight="1" x14ac:dyDescent="0.25">
      <c r="A16" s="40">
        <v>45175</v>
      </c>
      <c r="B16" s="41">
        <v>45096</v>
      </c>
      <c r="C16" s="42" t="s">
        <v>25</v>
      </c>
      <c r="D16" s="41">
        <v>45196</v>
      </c>
      <c r="E16" s="43">
        <f>'[1]Moss Vale EPA Return'!D15</f>
        <v>1</v>
      </c>
      <c r="F16" s="44">
        <f>'[1]Moss Vale EPA Return'!F15</f>
        <v>3</v>
      </c>
      <c r="G16" s="38">
        <f>'[1]Moss Vale EPA Return'!M15</f>
        <v>1.88</v>
      </c>
      <c r="H16" s="38">
        <f>'[1]Moss Vale EPA Return'!J15</f>
        <v>4.28</v>
      </c>
      <c r="I16" s="39">
        <f>'[1]Moss Vale EPA Return'!K15</f>
        <v>0.16500000000000001</v>
      </c>
      <c r="J16" s="38">
        <f>'[1]Moss Vale EPA Return'!E15</f>
        <v>7.5</v>
      </c>
      <c r="K16" s="43">
        <f>'[1]Moss Vale EPA Return'!I15</f>
        <v>1</v>
      </c>
      <c r="L16" s="37" t="str">
        <f>'[1]Moss Vale EPA Return'!G15</f>
        <v>NA</v>
      </c>
    </row>
    <row r="17" spans="1:12" ht="13.95" customHeight="1" x14ac:dyDescent="0.25">
      <c r="A17" s="40">
        <v>45188</v>
      </c>
      <c r="B17" s="41">
        <v>45197</v>
      </c>
      <c r="C17" s="42" t="s">
        <v>25</v>
      </c>
      <c r="D17" s="41">
        <v>45198</v>
      </c>
      <c r="E17" s="43">
        <f>'[1]Moss Vale EPA Return'!D16</f>
        <v>1</v>
      </c>
      <c r="F17" s="44">
        <f>'[1]Moss Vale EPA Return'!F16</f>
        <v>5</v>
      </c>
      <c r="G17" s="38">
        <f>'[1]Moss Vale EPA Return'!M16</f>
        <v>1.17</v>
      </c>
      <c r="H17" s="38">
        <f>'[1]Moss Vale EPA Return'!J16</f>
        <v>6.54</v>
      </c>
      <c r="I17" s="39">
        <f>'[1]Moss Vale EPA Return'!K16</f>
        <v>0.28399999999999997</v>
      </c>
      <c r="J17" s="38">
        <f>'[1]Moss Vale EPA Return'!E16</f>
        <v>7.3</v>
      </c>
      <c r="K17" s="43">
        <f>'[1]Moss Vale EPA Return'!I16</f>
        <v>1</v>
      </c>
      <c r="L17" s="37" t="str">
        <f>'[1]Moss Vale EPA Return'!G16</f>
        <v>NA</v>
      </c>
    </row>
    <row r="18" spans="1:12" ht="13.95" customHeight="1" x14ac:dyDescent="0.25">
      <c r="A18" s="40">
        <v>45202</v>
      </c>
      <c r="B18" s="41">
        <v>45211</v>
      </c>
      <c r="C18" s="42" t="s">
        <v>27</v>
      </c>
      <c r="D18" s="41">
        <v>45223</v>
      </c>
      <c r="E18" s="43">
        <f>'[1]Moss Vale EPA Return'!D17</f>
        <v>1</v>
      </c>
      <c r="F18" s="44">
        <f>'[1]Moss Vale EPA Return'!F17</f>
        <v>1</v>
      </c>
      <c r="G18" s="38">
        <f>'[1]Moss Vale EPA Return'!M17</f>
        <v>1.2</v>
      </c>
      <c r="H18" s="38">
        <f>'[1]Moss Vale EPA Return'!J17</f>
        <v>7.15</v>
      </c>
      <c r="I18" s="39">
        <f>'[1]Moss Vale EPA Return'!K17</f>
        <v>0.66500000000000004</v>
      </c>
      <c r="J18" s="38">
        <f>'[1]Moss Vale EPA Return'!E17</f>
        <v>7.6</v>
      </c>
      <c r="K18" s="43">
        <f>'[1]Moss Vale EPA Return'!I17</f>
        <v>1</v>
      </c>
      <c r="L18" s="37" t="str">
        <f>'[1]Moss Vale EPA Return'!G17</f>
        <v>NA</v>
      </c>
    </row>
    <row r="19" spans="1:12" ht="13.95" customHeight="1" x14ac:dyDescent="0.25">
      <c r="A19" s="40">
        <v>45216</v>
      </c>
      <c r="B19" s="41">
        <v>45226</v>
      </c>
      <c r="C19" s="42" t="s">
        <v>27</v>
      </c>
      <c r="D19" s="41">
        <v>45239</v>
      </c>
      <c r="E19" s="43">
        <f>'[1]Moss Vale EPA Return'!D18</f>
        <v>1</v>
      </c>
      <c r="F19" s="44">
        <f>'[1]Moss Vale EPA Return'!F18</f>
        <v>4</v>
      </c>
      <c r="G19" s="38">
        <f>'[1]Moss Vale EPA Return'!M18</f>
        <v>1.47</v>
      </c>
      <c r="H19" s="38">
        <f>'[1]Moss Vale EPA Return'!J18</f>
        <v>4.95</v>
      </c>
      <c r="I19" s="39">
        <f>'[1]Moss Vale EPA Return'!K18</f>
        <v>0.20499999999999999</v>
      </c>
      <c r="J19" s="38">
        <f>'[1]Moss Vale EPA Return'!E18</f>
        <v>7.2</v>
      </c>
      <c r="K19" s="43">
        <f>'[1]Moss Vale EPA Return'!I18</f>
        <v>27</v>
      </c>
      <c r="L19" s="37">
        <f>'[1]Moss Vale EPA Return'!G18</f>
        <v>2.5</v>
      </c>
    </row>
    <row r="20" spans="1:12" ht="13.95" customHeight="1" x14ac:dyDescent="0.25">
      <c r="A20" s="40">
        <v>45230</v>
      </c>
      <c r="B20" s="41">
        <v>45238</v>
      </c>
      <c r="C20" s="42" t="s">
        <v>27</v>
      </c>
      <c r="D20" s="41">
        <v>45247</v>
      </c>
      <c r="E20" s="43">
        <f>'[1]Moss Vale EPA Return'!D19</f>
        <v>1</v>
      </c>
      <c r="F20" s="44">
        <f>'[1]Moss Vale EPA Return'!F19</f>
        <v>4</v>
      </c>
      <c r="G20" s="38">
        <f>'[1]Moss Vale EPA Return'!M19</f>
        <v>0.71</v>
      </c>
      <c r="H20" s="38">
        <f>'[1]Moss Vale EPA Return'!J19</f>
        <v>5.81</v>
      </c>
      <c r="I20" s="39">
        <f>'[1]Moss Vale EPA Return'!K19</f>
        <v>0.48199999999999998</v>
      </c>
      <c r="J20" s="38">
        <f>'[1]Moss Vale EPA Return'!E19</f>
        <v>7.3</v>
      </c>
      <c r="K20" s="43">
        <f>'[1]Moss Vale EPA Return'!I19</f>
        <v>1</v>
      </c>
      <c r="L20" s="37" t="str">
        <f>'[1]Moss Vale EPA Return'!G19</f>
        <v>NA</v>
      </c>
    </row>
    <row r="21" spans="1:12" ht="13.95" customHeight="1" x14ac:dyDescent="0.25">
      <c r="A21" s="40">
        <v>45244</v>
      </c>
      <c r="B21" s="41">
        <v>45254</v>
      </c>
      <c r="C21" s="42" t="s">
        <v>27</v>
      </c>
      <c r="D21" s="41">
        <v>45261</v>
      </c>
      <c r="E21" s="43">
        <f>'[1]Moss Vale EPA Return'!D20</f>
        <v>1</v>
      </c>
      <c r="F21" s="44">
        <f>'[1]Moss Vale EPA Return'!F20</f>
        <v>6</v>
      </c>
      <c r="G21" s="38">
        <f>'[1]Moss Vale EPA Return'!M20</f>
        <v>1.1299999999999999</v>
      </c>
      <c r="H21" s="38">
        <f>'[1]Moss Vale EPA Return'!J20</f>
        <v>4.0199999999999996</v>
      </c>
      <c r="I21" s="39">
        <f>'[1]Moss Vale EPA Return'!K20</f>
        <v>0.23</v>
      </c>
      <c r="J21" s="38">
        <f>'[1]Moss Vale EPA Return'!E20</f>
        <v>7.4</v>
      </c>
      <c r="K21" s="43">
        <f>'[1]Moss Vale EPA Return'!I20</f>
        <v>15</v>
      </c>
      <c r="L21" s="37" t="str">
        <f>'[1]Moss Vale EPA Return'!G20</f>
        <v>NA</v>
      </c>
    </row>
    <row r="22" spans="1:12" ht="13.95" customHeight="1" x14ac:dyDescent="0.25">
      <c r="A22" s="40">
        <v>45258</v>
      </c>
      <c r="B22" s="41">
        <v>45274</v>
      </c>
      <c r="C22" s="42" t="s">
        <v>27</v>
      </c>
      <c r="D22" s="41">
        <v>45282</v>
      </c>
      <c r="E22" s="43">
        <f>'[1]Moss Vale EPA Return'!D21</f>
        <v>1</v>
      </c>
      <c r="F22" s="44">
        <f>'[1]Moss Vale EPA Return'!F21</f>
        <v>1</v>
      </c>
      <c r="G22" s="38">
        <f>'[1]Moss Vale EPA Return'!M21</f>
        <v>0.97</v>
      </c>
      <c r="H22" s="38">
        <f>'[1]Moss Vale EPA Return'!J21</f>
        <v>1.81</v>
      </c>
      <c r="I22" s="39">
        <f>'[1]Moss Vale EPA Return'!K21</f>
        <v>0.158</v>
      </c>
      <c r="J22" s="38">
        <f>'[1]Moss Vale EPA Return'!E21</f>
        <v>7.3</v>
      </c>
      <c r="K22" s="43">
        <f>'[1]Moss Vale EPA Return'!I21</f>
        <v>5</v>
      </c>
      <c r="L22" s="37" t="str">
        <f>'[1]Moss Vale EPA Return'!G21</f>
        <v>NA</v>
      </c>
    </row>
    <row r="23" spans="1:12" ht="13.95" customHeight="1" x14ac:dyDescent="0.25">
      <c r="A23" s="40">
        <v>45273</v>
      </c>
      <c r="B23" s="41">
        <v>45282</v>
      </c>
      <c r="C23" s="42" t="s">
        <v>27</v>
      </c>
      <c r="D23" s="41">
        <v>45301</v>
      </c>
      <c r="E23" s="43">
        <f>'[1]Moss Vale EPA Return'!D22</f>
        <v>1</v>
      </c>
      <c r="F23" s="44">
        <f>'[1]Moss Vale EPA Return'!F22</f>
        <v>4</v>
      </c>
      <c r="G23" s="38">
        <f>'[1]Moss Vale EPA Return'!M22</f>
        <v>1.99</v>
      </c>
      <c r="H23" s="38">
        <f>'[1]Moss Vale EPA Return'!J22</f>
        <v>3.23</v>
      </c>
      <c r="I23" s="39">
        <f>'[1]Moss Vale EPA Return'!K22</f>
        <v>0.17799999999999999</v>
      </c>
      <c r="J23" s="38">
        <f>'[1]Moss Vale EPA Return'!E22</f>
        <v>7.1</v>
      </c>
      <c r="K23" s="43">
        <f>'[1]Moss Vale EPA Return'!I22</f>
        <v>32</v>
      </c>
      <c r="L23" s="37">
        <f>'[1]Moss Vale EPA Return'!G22</f>
        <v>2.5</v>
      </c>
    </row>
    <row r="24" spans="1:12" ht="13.95" customHeight="1" x14ac:dyDescent="0.25">
      <c r="A24" s="40">
        <v>45287</v>
      </c>
      <c r="B24" s="41">
        <v>45300</v>
      </c>
      <c r="C24" s="42" t="s">
        <v>25</v>
      </c>
      <c r="D24" s="41">
        <v>45303</v>
      </c>
      <c r="E24" s="43">
        <f>'[1]Moss Vale EPA Return'!D23</f>
        <v>1</v>
      </c>
      <c r="F24" s="44">
        <f>'[1]Moss Vale EPA Return'!F23</f>
        <v>3</v>
      </c>
      <c r="G24" s="38">
        <f>'[1]Moss Vale EPA Return'!M23</f>
        <v>1.87</v>
      </c>
      <c r="H24" s="38">
        <f>'[1]Moss Vale EPA Return'!J23</f>
        <v>5.75</v>
      </c>
      <c r="I24" s="39">
        <f>'[1]Moss Vale EPA Return'!K23</f>
        <v>0.26</v>
      </c>
      <c r="J24" s="38">
        <f>'[1]Moss Vale EPA Return'!E23</f>
        <v>7.1</v>
      </c>
      <c r="K24" s="43">
        <f>'[1]Moss Vale EPA Return'!I23</f>
        <v>280</v>
      </c>
      <c r="L24" s="37" t="str">
        <f>'[1]Moss Vale EPA Return'!G23</f>
        <v>NA</v>
      </c>
    </row>
    <row r="25" spans="1:12" ht="13.95" customHeight="1" x14ac:dyDescent="0.25">
      <c r="A25" s="40">
        <v>45300</v>
      </c>
      <c r="B25" s="41">
        <v>45309</v>
      </c>
      <c r="C25" s="42" t="s">
        <v>27</v>
      </c>
      <c r="D25" s="41">
        <v>45316</v>
      </c>
      <c r="E25" s="43">
        <f>'[1]Moss Vale EPA Return'!D24</f>
        <v>1</v>
      </c>
      <c r="F25" s="44">
        <f>'[1]Moss Vale EPA Return'!F24</f>
        <v>1</v>
      </c>
      <c r="G25" s="38">
        <f>'[1]Moss Vale EPA Return'!M24</f>
        <v>1.24</v>
      </c>
      <c r="H25" s="38">
        <f>'[1]Moss Vale EPA Return'!J24</f>
        <v>5.17</v>
      </c>
      <c r="I25" s="39">
        <f>'[1]Moss Vale EPA Return'!K24</f>
        <v>0.17499999999999999</v>
      </c>
      <c r="J25" s="38">
        <f>'[1]Moss Vale EPA Return'!E24</f>
        <v>7.4</v>
      </c>
      <c r="K25" s="43">
        <f>'[1]Moss Vale EPA Return'!I24</f>
        <v>70</v>
      </c>
      <c r="L25" s="37" t="str">
        <f>'[1]Moss Vale EPA Return'!G24</f>
        <v>NA</v>
      </c>
    </row>
    <row r="26" spans="1:12" ht="13.95" customHeight="1" x14ac:dyDescent="0.25">
      <c r="A26" s="40">
        <v>45314</v>
      </c>
      <c r="B26" s="41">
        <v>45329</v>
      </c>
      <c r="C26" s="42" t="s">
        <v>27</v>
      </c>
      <c r="D26" s="41">
        <v>45338</v>
      </c>
      <c r="E26" s="43">
        <f>'[1]Moss Vale EPA Return'!D25</f>
        <v>1</v>
      </c>
      <c r="F26" s="44">
        <f>'[1]Moss Vale EPA Return'!F25</f>
        <v>3</v>
      </c>
      <c r="G26" s="38">
        <f>'[1]Moss Vale EPA Return'!M25</f>
        <v>0.4</v>
      </c>
      <c r="H26" s="38">
        <f>'[1]Moss Vale EPA Return'!J25</f>
        <v>4.91</v>
      </c>
      <c r="I26" s="39">
        <f>'[1]Moss Vale EPA Return'!K25</f>
        <v>0.109</v>
      </c>
      <c r="J26" s="38">
        <f>'[1]Moss Vale EPA Return'!E25</f>
        <v>7</v>
      </c>
      <c r="K26" s="43">
        <f>'[1]Moss Vale EPA Return'!I25</f>
        <v>14</v>
      </c>
      <c r="L26" s="37" t="str">
        <f>'[1]Moss Vale EPA Return'!G25</f>
        <v>NA</v>
      </c>
    </row>
    <row r="27" spans="1:12" ht="13.95" customHeight="1" x14ac:dyDescent="0.25">
      <c r="A27" s="40">
        <v>45328</v>
      </c>
      <c r="B27" s="41">
        <v>45339</v>
      </c>
      <c r="C27" s="42" t="s">
        <v>27</v>
      </c>
      <c r="D27" s="41">
        <v>45350</v>
      </c>
      <c r="E27" s="43">
        <f>'[1]Moss Vale EPA Return'!D26</f>
        <v>1</v>
      </c>
      <c r="F27" s="44">
        <f>'[1]Moss Vale EPA Return'!F26</f>
        <v>7</v>
      </c>
      <c r="G27" s="38">
        <f>'[1]Moss Vale EPA Return'!M26</f>
        <v>0.92</v>
      </c>
      <c r="H27" s="38">
        <f>'[1]Moss Vale EPA Return'!J26</f>
        <v>5.44</v>
      </c>
      <c r="I27" s="39">
        <f>'[1]Moss Vale EPA Return'!K26</f>
        <v>0.23400000000000001</v>
      </c>
      <c r="J27" s="38">
        <f>'[1]Moss Vale EPA Return'!E26</f>
        <v>7.1</v>
      </c>
      <c r="K27" s="43">
        <f>'[1]Moss Vale EPA Return'!I26</f>
        <v>5300</v>
      </c>
      <c r="L27" s="37">
        <f>'[1]Moss Vale EPA Return'!G26</f>
        <v>2.5</v>
      </c>
    </row>
    <row r="28" spans="1:12" ht="13.95" customHeight="1" x14ac:dyDescent="0.25">
      <c r="A28" s="40">
        <v>45342</v>
      </c>
      <c r="B28" s="41">
        <v>45353</v>
      </c>
      <c r="C28" s="42" t="s">
        <v>27</v>
      </c>
      <c r="D28" s="41">
        <v>45366</v>
      </c>
      <c r="E28" s="43">
        <f>'[1]Moss Vale EPA Return'!D27</f>
        <v>1</v>
      </c>
      <c r="F28" s="44">
        <f>'[1]Moss Vale EPA Return'!F27</f>
        <v>3</v>
      </c>
      <c r="G28" s="38">
        <f>'[1]Moss Vale EPA Return'!M27</f>
        <v>0.94</v>
      </c>
      <c r="H28" s="38">
        <f>'[1]Moss Vale EPA Return'!J27</f>
        <v>7.99</v>
      </c>
      <c r="I28" s="39">
        <f>'[1]Moss Vale EPA Return'!K27</f>
        <v>0.21</v>
      </c>
      <c r="J28" s="38">
        <f>'[1]Moss Vale EPA Return'!E27</f>
        <v>7</v>
      </c>
      <c r="K28" s="43">
        <f>'[1]Moss Vale EPA Return'!I27</f>
        <v>18</v>
      </c>
      <c r="L28" s="37" t="str">
        <f>'[1]Moss Vale EPA Return'!G27</f>
        <v>NA</v>
      </c>
    </row>
    <row r="29" spans="1:12" ht="13.95" customHeight="1" x14ac:dyDescent="0.25">
      <c r="A29" s="40">
        <v>45356</v>
      </c>
      <c r="B29" s="41">
        <v>45368</v>
      </c>
      <c r="C29" s="42" t="s">
        <v>27</v>
      </c>
      <c r="D29" s="41">
        <v>45379</v>
      </c>
      <c r="E29" s="43">
        <f>'[1]Moss Vale EPA Return'!D28</f>
        <v>1</v>
      </c>
      <c r="F29" s="44">
        <f>'[1]Moss Vale EPA Return'!F28</f>
        <v>1</v>
      </c>
      <c r="G29" s="38">
        <f>'[1]Moss Vale EPA Return'!M28</f>
        <v>0.49</v>
      </c>
      <c r="H29" s="38">
        <f>'[1]Moss Vale EPA Return'!J28</f>
        <v>7.07</v>
      </c>
      <c r="I29" s="39">
        <f>'[1]Moss Vale EPA Return'!K28</f>
        <v>0.245</v>
      </c>
      <c r="J29" s="38">
        <f>'[1]Moss Vale EPA Return'!E28</f>
        <v>7.4</v>
      </c>
      <c r="K29" s="43">
        <f>'[1]Moss Vale EPA Return'!I28</f>
        <v>23</v>
      </c>
      <c r="L29" s="37" t="str">
        <f>'[1]Moss Vale EPA Return'!G28</f>
        <v>NA</v>
      </c>
    </row>
    <row r="30" spans="1:12" ht="13.95" customHeight="1" x14ac:dyDescent="0.25">
      <c r="A30" s="40">
        <v>45370</v>
      </c>
      <c r="B30" s="41">
        <v>45387</v>
      </c>
      <c r="C30" s="42" t="s">
        <v>27</v>
      </c>
      <c r="D30" s="41">
        <v>45400</v>
      </c>
      <c r="E30" s="43">
        <f>'[1]Moss Vale EPA Return'!D29</f>
        <v>1</v>
      </c>
      <c r="F30" s="44">
        <f>'[1]Moss Vale EPA Return'!F29</f>
        <v>2</v>
      </c>
      <c r="G30" s="38">
        <f>'[1]Moss Vale EPA Return'!M29</f>
        <v>0.31</v>
      </c>
      <c r="H30" s="38">
        <f>'[1]Moss Vale EPA Return'!J29</f>
        <v>8.1300000000000008</v>
      </c>
      <c r="I30" s="39">
        <f>'[1]Moss Vale EPA Return'!K29</f>
        <v>0.14499999999999999</v>
      </c>
      <c r="J30" s="38">
        <f>'[1]Moss Vale EPA Return'!E29</f>
        <v>7.2</v>
      </c>
      <c r="K30" s="43">
        <f>'[1]Moss Vale EPA Return'!I29</f>
        <v>1</v>
      </c>
      <c r="L30" s="37" t="str">
        <f>'[1]Moss Vale EPA Return'!G29</f>
        <v>NA</v>
      </c>
    </row>
    <row r="31" spans="1:12" ht="13.95" customHeight="1" x14ac:dyDescent="0.25">
      <c r="A31" s="40"/>
      <c r="B31" s="41"/>
      <c r="C31" s="42"/>
      <c r="D31" s="41"/>
      <c r="E31" s="43"/>
      <c r="F31" s="44"/>
      <c r="G31" s="38"/>
      <c r="H31" s="38"/>
      <c r="I31" s="39"/>
      <c r="J31" s="38"/>
      <c r="K31" s="43"/>
      <c r="L31" s="37"/>
    </row>
    <row r="32" spans="1:12" ht="13.95" customHeight="1" x14ac:dyDescent="0.25">
      <c r="A32" s="40"/>
      <c r="B32" s="41"/>
      <c r="C32" s="42"/>
      <c r="D32" s="41"/>
      <c r="E32" s="43"/>
      <c r="F32" s="44"/>
      <c r="G32" s="38"/>
      <c r="H32" s="38"/>
      <c r="I32" s="39"/>
      <c r="J32" s="38"/>
      <c r="K32" s="43"/>
      <c r="L32" s="37"/>
    </row>
    <row r="33" spans="1:12" ht="13.95" customHeight="1" x14ac:dyDescent="0.25">
      <c r="A33" s="40"/>
      <c r="B33" s="41"/>
      <c r="C33" s="42"/>
      <c r="D33" s="41"/>
      <c r="E33" s="43"/>
      <c r="F33" s="44"/>
      <c r="G33" s="38"/>
      <c r="H33" s="38"/>
      <c r="I33" s="39"/>
      <c r="J33" s="38"/>
      <c r="K33" s="43"/>
      <c r="L33" s="37"/>
    </row>
    <row r="34" spans="1:12" ht="13.95" customHeight="1" thickBot="1" x14ac:dyDescent="0.3">
      <c r="A34" s="45"/>
      <c r="B34" s="46"/>
      <c r="C34" s="47"/>
      <c r="D34" s="46"/>
      <c r="E34" s="48"/>
      <c r="F34" s="49"/>
      <c r="G34" s="50"/>
      <c r="H34" s="50"/>
      <c r="I34" s="51"/>
      <c r="J34" s="50"/>
      <c r="K34" s="48"/>
      <c r="L34" s="49"/>
    </row>
    <row r="35" spans="1:12" ht="13.2" customHeight="1" x14ac:dyDescent="0.25">
      <c r="A35" s="52" t="s">
        <v>28</v>
      </c>
      <c r="B35" s="53"/>
      <c r="C35" s="53"/>
      <c r="D35" s="54"/>
      <c r="E35" s="55">
        <f>PERCENTILE(E7:E34,0.5)</f>
        <v>1</v>
      </c>
      <c r="F35" s="55">
        <f>PERCENTILE(F7:F34,0.5)</f>
        <v>3.5</v>
      </c>
      <c r="G35" s="56"/>
      <c r="H35" s="57">
        <f>PERCENTILE(H7:H34,0.5)</f>
        <v>5.5950000000000006</v>
      </c>
      <c r="I35" s="57">
        <f>PERCENTILE(I7:I34,0.5)</f>
        <v>0.26800000000000002</v>
      </c>
      <c r="J35" s="58"/>
      <c r="K35" s="56"/>
      <c r="L35" s="59"/>
    </row>
    <row r="36" spans="1:12" ht="13.2" customHeight="1" x14ac:dyDescent="0.25">
      <c r="A36" s="52" t="s">
        <v>29</v>
      </c>
      <c r="B36" s="53"/>
      <c r="C36" s="53"/>
      <c r="D36" s="54"/>
      <c r="E36" s="60"/>
      <c r="F36" s="61"/>
      <c r="G36" s="58"/>
      <c r="H36" s="62"/>
      <c r="I36" s="62"/>
      <c r="J36" s="58"/>
      <c r="K36" s="55">
        <f>IFERROR(PERCENTILE(K7:K34,0.8),"0")</f>
        <v>47.200000000000081</v>
      </c>
      <c r="L36" s="59"/>
    </row>
    <row r="37" spans="1:12" ht="13.2" customHeight="1" x14ac:dyDescent="0.25">
      <c r="A37" s="52" t="s">
        <v>30</v>
      </c>
      <c r="B37" s="53"/>
      <c r="C37" s="53"/>
      <c r="D37" s="54"/>
      <c r="E37" s="63">
        <f>IFERROR(PERCENTILE(E6:E34,0.9),"0")</f>
        <v>3.6999999999999993</v>
      </c>
      <c r="F37" s="55">
        <f>PERCENTILE(F7:F34,0.9)</f>
        <v>6.6999999999999993</v>
      </c>
      <c r="G37" s="64">
        <f>IFERROR(PERCENTILE(G7:G34,0.9),"0")</f>
        <v>1.7499999999999998</v>
      </c>
      <c r="H37" s="57">
        <f>PERCENTILE(H7:H34,0.9)</f>
        <v>7.7379999999999995</v>
      </c>
      <c r="I37" s="57">
        <f>IFERROR(PERCENTILE(I6:I34,0.9),"0")</f>
        <v>0.61099999999999999</v>
      </c>
      <c r="J37" s="58"/>
      <c r="K37" s="58"/>
      <c r="L37" s="59"/>
    </row>
    <row r="38" spans="1:12" ht="13.2" customHeight="1" x14ac:dyDescent="0.25">
      <c r="A38" s="52" t="s">
        <v>31</v>
      </c>
      <c r="B38" s="53"/>
      <c r="C38" s="53"/>
      <c r="D38" s="54"/>
      <c r="E38" s="65"/>
      <c r="F38" s="56"/>
      <c r="G38" s="56"/>
      <c r="H38" s="56"/>
      <c r="I38" s="56"/>
      <c r="J38" s="64">
        <f>IFERROR(PERCENTILE(J7:J34,1),"0")</f>
        <v>7.6</v>
      </c>
      <c r="K38" s="66"/>
      <c r="L38" s="59"/>
    </row>
    <row r="39" spans="1:12" ht="13.2" customHeight="1" x14ac:dyDescent="0.25">
      <c r="A39" s="67" t="s">
        <v>32</v>
      </c>
      <c r="B39" s="68"/>
      <c r="C39" s="68"/>
      <c r="D39" s="69"/>
      <c r="E39" s="70"/>
      <c r="F39" s="71"/>
      <c r="G39" s="71"/>
      <c r="H39" s="71"/>
      <c r="I39" s="71"/>
      <c r="J39" s="71"/>
      <c r="K39" s="71"/>
      <c r="L39" s="72"/>
    </row>
    <row r="40" spans="1:12" ht="13.2" customHeight="1" x14ac:dyDescent="0.25">
      <c r="A40" s="52" t="s">
        <v>28</v>
      </c>
      <c r="B40" s="53"/>
      <c r="C40" s="53"/>
      <c r="D40" s="54"/>
      <c r="E40" s="73">
        <v>7</v>
      </c>
      <c r="F40" s="74">
        <v>10</v>
      </c>
      <c r="G40" s="58"/>
      <c r="H40" s="74">
        <v>7</v>
      </c>
      <c r="I40" s="74">
        <v>0.5</v>
      </c>
      <c r="J40" s="58"/>
      <c r="K40" s="58"/>
      <c r="L40" s="75"/>
    </row>
    <row r="41" spans="1:12" ht="13.2" customHeight="1" x14ac:dyDescent="0.25">
      <c r="A41" s="52" t="s">
        <v>29</v>
      </c>
      <c r="B41" s="53"/>
      <c r="C41" s="53"/>
      <c r="D41" s="54"/>
      <c r="E41" s="76"/>
      <c r="F41" s="58"/>
      <c r="G41" s="58"/>
      <c r="H41" s="58"/>
      <c r="I41" s="58"/>
      <c r="J41" s="58"/>
      <c r="K41" s="74">
        <v>200</v>
      </c>
      <c r="L41" s="75"/>
    </row>
    <row r="42" spans="1:12" ht="13.2" customHeight="1" x14ac:dyDescent="0.25">
      <c r="A42" s="52" t="s">
        <v>30</v>
      </c>
      <c r="B42" s="53"/>
      <c r="C42" s="53"/>
      <c r="D42" s="54"/>
      <c r="E42" s="73">
        <v>10</v>
      </c>
      <c r="F42" s="74">
        <v>15</v>
      </c>
      <c r="G42" s="74">
        <v>2</v>
      </c>
      <c r="H42" s="74">
        <v>10</v>
      </c>
      <c r="I42" s="74">
        <v>1</v>
      </c>
      <c r="J42" s="58"/>
      <c r="K42" s="58"/>
      <c r="L42" s="59"/>
    </row>
    <row r="43" spans="1:12" ht="13.2" customHeight="1" thickBot="1" x14ac:dyDescent="0.3">
      <c r="A43" s="77" t="s">
        <v>31</v>
      </c>
      <c r="B43" s="78"/>
      <c r="C43" s="78"/>
      <c r="D43" s="79"/>
      <c r="E43" s="80"/>
      <c r="F43" s="81"/>
      <c r="G43" s="81"/>
      <c r="H43" s="81"/>
      <c r="I43" s="81"/>
      <c r="J43" s="82" t="s">
        <v>33</v>
      </c>
      <c r="K43" s="81"/>
      <c r="L43" s="83"/>
    </row>
    <row r="44" spans="1:12" ht="13.2" customHeight="1" x14ac:dyDescent="0.25">
      <c r="A44" s="84"/>
      <c r="B44" s="84"/>
      <c r="C44" s="84"/>
      <c r="D44" s="84"/>
      <c r="E44" s="74"/>
      <c r="F44" s="74"/>
      <c r="G44" s="74"/>
      <c r="H44" s="74"/>
      <c r="I44" s="74"/>
      <c r="J44" s="74"/>
      <c r="K44" s="74"/>
      <c r="L44" s="85"/>
    </row>
    <row r="45" spans="1:12" ht="13.2" customHeight="1" thickBot="1" x14ac:dyDescent="0.3">
      <c r="A45" s="84"/>
      <c r="B45" s="84"/>
      <c r="C45" s="84"/>
      <c r="D45" s="84"/>
      <c r="E45" s="74"/>
      <c r="F45" s="74"/>
      <c r="G45" s="74"/>
      <c r="H45" s="74"/>
      <c r="I45" s="74"/>
      <c r="J45" s="74"/>
      <c r="K45" s="74"/>
      <c r="L45" s="85"/>
    </row>
    <row r="46" spans="1:12" ht="13.8" thickBot="1" x14ac:dyDescent="0.3">
      <c r="A46" s="86" t="s">
        <v>34</v>
      </c>
      <c r="B46" s="87"/>
      <c r="C46" s="87"/>
      <c r="D46" s="87"/>
      <c r="E46" s="88"/>
      <c r="F46" s="88"/>
      <c r="G46" s="88"/>
      <c r="H46" s="88"/>
      <c r="I46" s="88"/>
      <c r="J46" s="88"/>
      <c r="K46" s="88"/>
      <c r="L46" s="89"/>
    </row>
    <row r="47" spans="1:12" ht="13.8" thickBot="1" x14ac:dyDescent="0.3">
      <c r="A47" s="90" t="s">
        <v>35</v>
      </c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3"/>
    </row>
    <row r="48" spans="1:12" ht="13.8" thickBot="1" x14ac:dyDescent="0.3">
      <c r="A48" s="94" t="s">
        <v>36</v>
      </c>
      <c r="B48" s="95" t="s">
        <v>37</v>
      </c>
      <c r="C48" s="96"/>
      <c r="D48" s="97" t="s">
        <v>38</v>
      </c>
      <c r="E48" s="98"/>
      <c r="F48" s="98"/>
      <c r="G48" s="98"/>
      <c r="H48" s="98"/>
      <c r="I48" s="98"/>
      <c r="J48" s="98"/>
      <c r="K48" s="98"/>
      <c r="L48" s="99"/>
    </row>
    <row r="49" spans="1:12" x14ac:dyDescent="0.25">
      <c r="A49" s="100">
        <v>45146</v>
      </c>
      <c r="B49" s="101" t="s">
        <v>39</v>
      </c>
      <c r="C49" s="102"/>
      <c r="D49" s="103" t="s">
        <v>40</v>
      </c>
      <c r="E49" s="103"/>
      <c r="F49" s="103"/>
      <c r="G49" s="103"/>
      <c r="H49" s="103"/>
      <c r="I49" s="103"/>
      <c r="J49" s="103"/>
      <c r="K49" s="103"/>
      <c r="L49" s="104"/>
    </row>
    <row r="50" spans="1:12" ht="13.8" thickBot="1" x14ac:dyDescent="0.3">
      <c r="A50" s="105"/>
      <c r="B50" s="106"/>
      <c r="C50" s="107"/>
      <c r="D50" s="108"/>
      <c r="E50" s="108"/>
      <c r="F50" s="108"/>
      <c r="G50" s="108"/>
      <c r="H50" s="108"/>
      <c r="I50" s="108"/>
      <c r="J50" s="108"/>
      <c r="K50" s="108"/>
      <c r="L50" s="109"/>
    </row>
    <row r="51" spans="1:12" x14ac:dyDescent="0.25">
      <c r="A51" s="110"/>
    </row>
  </sheetData>
  <mergeCells count="20">
    <mergeCell ref="B50:C50"/>
    <mergeCell ref="D50:L50"/>
    <mergeCell ref="A42:D42"/>
    <mergeCell ref="A43:D43"/>
    <mergeCell ref="B48:C48"/>
    <mergeCell ref="D48:L48"/>
    <mergeCell ref="B49:C49"/>
    <mergeCell ref="D49:L49"/>
    <mergeCell ref="A36:D36"/>
    <mergeCell ref="A37:D37"/>
    <mergeCell ref="A38:D38"/>
    <mergeCell ref="A39:D39"/>
    <mergeCell ref="A40:D40"/>
    <mergeCell ref="A41:D41"/>
    <mergeCell ref="A1:L1"/>
    <mergeCell ref="A2:L2"/>
    <mergeCell ref="A3:L3"/>
    <mergeCell ref="A4:L4"/>
    <mergeCell ref="A5:D5"/>
    <mergeCell ref="A35:D35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91" fitToHeight="0" orientation="landscape" verticalDpi="300" r:id="rId1"/>
  <headerFooter alignWithMargins="0">
    <oddHeader>&amp;R&amp;G</oddHeader>
    <oddFooter>&amp;C
&amp;8&amp;K00-021Page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Moss Vale Website Report </vt:lpstr>
      <vt:lpstr>'Moss Vale Website Report '!Print_Area</vt:lpstr>
      <vt:lpstr>'Moss Vale Website Report '!Print_Titles</vt:lpstr>
    </vt:vector>
  </TitlesOfParts>
  <Company>Wingecarribee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Emma Britten</cp:lastModifiedBy>
  <dcterms:created xsi:type="dcterms:W3CDTF">2024-04-16T03:34:57Z</dcterms:created>
  <dcterms:modified xsi:type="dcterms:W3CDTF">2024-04-16T03:35:14Z</dcterms:modified>
</cp:coreProperties>
</file>