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065E6071-1C0E-405A-B049-28E59B6DB937}" xr6:coauthVersionLast="47" xr6:coauthVersionMax="47" xr10:uidLastSave="{00000000-0000-0000-0000-000000000000}"/>
  <bookViews>
    <workbookView xWindow="-23148" yWindow="-108" windowWidth="23256" windowHeight="12576" xr2:uid="{8D1F5687-332C-44C1-B7C0-2D86DCAACC74}"/>
  </bookViews>
  <sheets>
    <sheet name="Mittagong Website Report " sheetId="1" r:id="rId1"/>
  </sheets>
  <externalReferences>
    <externalReference r:id="rId2"/>
  </externalReferences>
  <definedNames>
    <definedName name="_xlnm.Print_Area" localSheetId="0">'Mittagong Website Report '!$B$1:$M$51</definedName>
    <definedName name="_xlnm.Print_Titles" localSheetId="0">'Mittagong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I36" i="1"/>
  <c r="M32" i="1"/>
  <c r="L32" i="1"/>
  <c r="K32" i="1"/>
  <c r="J32" i="1"/>
  <c r="I32" i="1"/>
  <c r="H32" i="1"/>
  <c r="G32" i="1"/>
  <c r="F32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6" i="1"/>
  <c r="L26" i="1"/>
  <c r="K26" i="1"/>
  <c r="J26" i="1"/>
  <c r="I26" i="1"/>
  <c r="H26" i="1"/>
  <c r="G26" i="1"/>
  <c r="F26" i="1"/>
  <c r="M25" i="1"/>
  <c r="L25" i="1"/>
  <c r="K25" i="1"/>
  <c r="J25" i="1"/>
  <c r="I25" i="1"/>
  <c r="H25" i="1"/>
  <c r="G25" i="1"/>
  <c r="F25" i="1"/>
  <c r="M24" i="1"/>
  <c r="L24" i="1"/>
  <c r="K24" i="1"/>
  <c r="J24" i="1"/>
  <c r="I24" i="1"/>
  <c r="H24" i="1"/>
  <c r="G24" i="1"/>
  <c r="F24" i="1"/>
  <c r="M23" i="1"/>
  <c r="L23" i="1"/>
  <c r="K23" i="1"/>
  <c r="J23" i="1"/>
  <c r="I23" i="1"/>
  <c r="H23" i="1"/>
  <c r="F23" i="1"/>
  <c r="M22" i="1"/>
  <c r="L22" i="1"/>
  <c r="K22" i="1"/>
  <c r="J22" i="1"/>
  <c r="I22" i="1"/>
  <c r="H22" i="1"/>
  <c r="G22" i="1"/>
  <c r="F22" i="1"/>
  <c r="M21" i="1"/>
  <c r="L21" i="1"/>
  <c r="K21" i="1"/>
  <c r="J21" i="1"/>
  <c r="I21" i="1"/>
  <c r="H21" i="1"/>
  <c r="G21" i="1"/>
  <c r="F21" i="1"/>
  <c r="M20" i="1"/>
  <c r="L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M18" i="1"/>
  <c r="L18" i="1"/>
  <c r="K18" i="1"/>
  <c r="J18" i="1"/>
  <c r="I18" i="1"/>
  <c r="H18" i="1"/>
  <c r="G18" i="1"/>
  <c r="F18" i="1"/>
  <c r="M17" i="1"/>
  <c r="L17" i="1"/>
  <c r="K17" i="1"/>
  <c r="J17" i="1"/>
  <c r="I17" i="1"/>
  <c r="H17" i="1"/>
  <c r="G17" i="1"/>
  <c r="F17" i="1"/>
  <c r="M16" i="1"/>
  <c r="L16" i="1"/>
  <c r="K16" i="1"/>
  <c r="J16" i="1"/>
  <c r="I16" i="1"/>
  <c r="H16" i="1"/>
  <c r="G16" i="1"/>
  <c r="F16" i="1"/>
  <c r="M15" i="1"/>
  <c r="L15" i="1"/>
  <c r="K15" i="1"/>
  <c r="J15" i="1"/>
  <c r="I15" i="1"/>
  <c r="H15" i="1"/>
  <c r="G15" i="1"/>
  <c r="F15" i="1"/>
  <c r="M14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M12" i="1"/>
  <c r="M39" i="1" s="1"/>
  <c r="L12" i="1"/>
  <c r="K12" i="1"/>
  <c r="J12" i="1"/>
  <c r="I12" i="1"/>
  <c r="H12" i="1"/>
  <c r="G12" i="1"/>
  <c r="F12" i="1"/>
  <c r="M9" i="1"/>
  <c r="L9" i="1"/>
  <c r="L38" i="1" s="1"/>
  <c r="K9" i="1"/>
  <c r="K38" i="1" s="1"/>
  <c r="J9" i="1"/>
  <c r="I9" i="1"/>
  <c r="I38" i="1" s="1"/>
  <c r="H9" i="1"/>
  <c r="G9" i="1"/>
  <c r="F9" i="1"/>
  <c r="F36" i="1" s="1"/>
  <c r="G8" i="1"/>
  <c r="G7" i="1"/>
  <c r="K36" i="1" l="1"/>
  <c r="F38" i="1"/>
</calcChain>
</file>

<file path=xl/sharedStrings.xml><?xml version="1.0" encoding="utf-8"?>
<sst xmlns="http://schemas.openxmlformats.org/spreadsheetml/2006/main" count="69" uniqueCount="39">
  <si>
    <t>MITTAGONG SEWAGE TREATMENT SYSTEM</t>
  </si>
  <si>
    <t>LICENCE NUMBER 10362</t>
  </si>
  <si>
    <t>Licencing Period 24 March 2023 - 23 March 2024</t>
  </si>
  <si>
    <t>FINAL EFFLUENT MONITORING FORTNIGHTLY TEST RESULTS (POINT 3)</t>
  </si>
  <si>
    <t>SAMPLE DATE</t>
  </si>
  <si>
    <t>BOD</t>
  </si>
  <si>
    <t>*Oil &amp; Grease</t>
  </si>
  <si>
    <t>pH</t>
  </si>
  <si>
    <t>TSS</t>
  </si>
  <si>
    <t>Faecal coliforms</t>
  </si>
  <si>
    <t>Total N</t>
  </si>
  <si>
    <t>Total P</t>
  </si>
  <si>
    <t>Ammonia</t>
  </si>
  <si>
    <t>Taken</t>
  </si>
  <si>
    <t>Received</t>
  </si>
  <si>
    <t>Reviewed by</t>
  </si>
  <si>
    <t>Published</t>
  </si>
  <si>
    <t>(mg/L)</t>
  </si>
  <si>
    <t>pH units</t>
  </si>
  <si>
    <t xml:space="preserve"> (CFU/100mL)</t>
  </si>
  <si>
    <r>
      <t>TKN+NO</t>
    </r>
    <r>
      <rPr>
        <b/>
        <i/>
        <vertAlign val="subscript"/>
        <sz val="10"/>
        <rFont val="Arial"/>
        <family val="2"/>
      </rPr>
      <t>X</t>
    </r>
  </si>
  <si>
    <t xml:space="preserve">  (mg/L) P</t>
  </si>
  <si>
    <t>(mg/L) N</t>
  </si>
  <si>
    <t>EB</t>
  </si>
  <si>
    <t>NA</t>
  </si>
  <si>
    <t>WM</t>
  </si>
  <si>
    <t>IF</t>
  </si>
  <si>
    <t>LH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</si>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</sst>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0.0"/>
    <numFmt numFmtId="166" formatCode="_(* #,##0.00_);_(* \(#,##0.0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0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" fontId="9" fillId="0" borderId="14" xfId="1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165" fontId="9" fillId="4" borderId="0" xfId="0" applyNumberFormat="1" applyFont="1" applyFill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22" xfId="0" applyBorder="1"/>
    <xf numFmtId="164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10" fillId="0" borderId="2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10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/>
    </xf>
  </cellXfs>
  <cellStyles count="2">
    <cellStyle name="Comma_Sheet1" xfId="1" xr:uid="{7F36583C-A499-47FD-8831-7928E5BE6A47}"/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4.%20Mittagong%20EPA/Mittagong%202023-2024.xlsx" TargetMode="External"/><Relationship Id="rId1" Type="http://schemas.openxmlformats.org/officeDocument/2006/relationships/externalLinkPath" Target="https://wingecarribeesc.sharepoint.com/teams/WaterSewer124/Shared%20Documents/1.%20Wastewater/4.%20EPA%20licence/4.%20Mittagong%20EPA/Mittagong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ttagong Website Report "/>
      <sheetName val="Mittagong EPA Return"/>
      <sheetName val="AR data "/>
      <sheetName val="Flow report "/>
    </sheetNames>
    <sheetDataSet>
      <sheetData sheetId="0"/>
      <sheetData sheetId="1">
        <row r="6">
          <cell r="E6">
            <v>2.5</v>
          </cell>
        </row>
        <row r="7">
          <cell r="E7" t="str">
            <v>NA</v>
          </cell>
        </row>
        <row r="8">
          <cell r="D8">
            <v>8</v>
          </cell>
          <cell r="E8" t="str">
            <v>NA</v>
          </cell>
          <cell r="F8">
            <v>6.6</v>
          </cell>
          <cell r="G8">
            <v>6</v>
          </cell>
          <cell r="J8">
            <v>1</v>
          </cell>
          <cell r="K8">
            <v>3.98</v>
          </cell>
          <cell r="L8">
            <v>0.153</v>
          </cell>
          <cell r="N8">
            <v>0.77</v>
          </cell>
        </row>
        <row r="11">
          <cell r="D11">
            <v>4</v>
          </cell>
          <cell r="E11" t="str">
            <v>NA</v>
          </cell>
          <cell r="F11">
            <v>6.8</v>
          </cell>
          <cell r="G11">
            <v>8</v>
          </cell>
          <cell r="J11">
            <v>1</v>
          </cell>
          <cell r="K11">
            <v>6.68</v>
          </cell>
          <cell r="L11">
            <v>0.114</v>
          </cell>
          <cell r="N11">
            <v>1.8</v>
          </cell>
        </row>
        <row r="12">
          <cell r="D12">
            <v>4</v>
          </cell>
          <cell r="E12">
            <v>2.5</v>
          </cell>
          <cell r="F12">
            <v>6.8</v>
          </cell>
          <cell r="G12">
            <v>9</v>
          </cell>
          <cell r="J12">
            <v>1</v>
          </cell>
          <cell r="K12">
            <v>6.2</v>
          </cell>
          <cell r="L12">
            <v>0.105</v>
          </cell>
          <cell r="N12">
            <v>1.78</v>
          </cell>
        </row>
        <row r="13">
          <cell r="D13">
            <v>2</v>
          </cell>
          <cell r="E13" t="str">
            <v>NA</v>
          </cell>
          <cell r="F13">
            <v>6.6</v>
          </cell>
          <cell r="G13">
            <v>9</v>
          </cell>
          <cell r="J13">
            <v>1</v>
          </cell>
          <cell r="K13">
            <v>7.4</v>
          </cell>
          <cell r="L13">
            <v>7.6999999999999999E-2</v>
          </cell>
          <cell r="N13">
            <v>1.55</v>
          </cell>
        </row>
        <row r="14">
          <cell r="D14">
            <v>1</v>
          </cell>
          <cell r="E14" t="str">
            <v>NA</v>
          </cell>
          <cell r="F14">
            <v>6.8</v>
          </cell>
          <cell r="G14">
            <v>8</v>
          </cell>
          <cell r="J14">
            <v>1</v>
          </cell>
          <cell r="K14">
            <v>7.19</v>
          </cell>
          <cell r="L14">
            <v>0.107</v>
          </cell>
          <cell r="N14">
            <v>1.5</v>
          </cell>
        </row>
        <row r="15">
          <cell r="D15">
            <v>1</v>
          </cell>
          <cell r="E15" t="str">
            <v>NA</v>
          </cell>
          <cell r="F15">
            <v>6.9</v>
          </cell>
          <cell r="G15">
            <v>7</v>
          </cell>
          <cell r="J15">
            <v>2</v>
          </cell>
          <cell r="K15">
            <v>9.69</v>
          </cell>
          <cell r="L15">
            <v>0.126</v>
          </cell>
          <cell r="N15">
            <v>1.98</v>
          </cell>
        </row>
        <row r="16">
          <cell r="D16">
            <v>4</v>
          </cell>
          <cell r="E16">
            <v>2.5</v>
          </cell>
          <cell r="F16">
            <v>6.8</v>
          </cell>
          <cell r="G16">
            <v>8</v>
          </cell>
          <cell r="J16">
            <v>1</v>
          </cell>
          <cell r="K16">
            <v>6.51</v>
          </cell>
          <cell r="L16">
            <v>0.13600000000000001</v>
          </cell>
          <cell r="N16">
            <v>1.54</v>
          </cell>
        </row>
        <row r="17">
          <cell r="D17">
            <v>1</v>
          </cell>
          <cell r="E17" t="str">
            <v>NA</v>
          </cell>
          <cell r="F17">
            <v>6.9</v>
          </cell>
          <cell r="G17">
            <v>7</v>
          </cell>
          <cell r="J17">
            <v>9</v>
          </cell>
          <cell r="K17">
            <v>5.92</v>
          </cell>
          <cell r="L17">
            <v>0.17</v>
          </cell>
          <cell r="N17">
            <v>1.23</v>
          </cell>
        </row>
        <row r="18">
          <cell r="D18">
            <v>1</v>
          </cell>
          <cell r="E18" t="str">
            <v>NA</v>
          </cell>
          <cell r="F18">
            <v>7.2</v>
          </cell>
          <cell r="G18">
            <v>7</v>
          </cell>
          <cell r="J18">
            <v>220</v>
          </cell>
          <cell r="K18">
            <v>6</v>
          </cell>
          <cell r="L18">
            <v>0.253</v>
          </cell>
          <cell r="N18">
            <v>1.54</v>
          </cell>
        </row>
        <row r="19">
          <cell r="D19">
            <v>1</v>
          </cell>
          <cell r="E19" t="str">
            <v>NA</v>
          </cell>
          <cell r="F19">
            <v>6.8</v>
          </cell>
          <cell r="G19">
            <v>6</v>
          </cell>
          <cell r="J19">
            <v>3</v>
          </cell>
          <cell r="K19">
            <v>6.19</v>
          </cell>
          <cell r="L19">
            <v>0.127</v>
          </cell>
          <cell r="N19">
            <v>1.6</v>
          </cell>
        </row>
        <row r="20">
          <cell r="D20">
            <v>1</v>
          </cell>
          <cell r="E20">
            <v>2.5</v>
          </cell>
          <cell r="F20">
            <v>6.9</v>
          </cell>
          <cell r="G20">
            <v>6</v>
          </cell>
          <cell r="J20">
            <v>2</v>
          </cell>
          <cell r="K20">
            <v>6.93</v>
          </cell>
          <cell r="L20">
            <v>0.16</v>
          </cell>
          <cell r="N20">
            <v>1.66</v>
          </cell>
        </row>
        <row r="21">
          <cell r="D21">
            <v>1</v>
          </cell>
          <cell r="E21" t="str">
            <v>NA</v>
          </cell>
          <cell r="F21">
            <v>6.4</v>
          </cell>
          <cell r="G21">
            <v>7</v>
          </cell>
          <cell r="J21">
            <v>1</v>
          </cell>
          <cell r="K21">
            <v>6.17</v>
          </cell>
          <cell r="L21">
            <v>7.0000000000000007E-2</v>
          </cell>
          <cell r="N21">
            <v>1.49</v>
          </cell>
        </row>
        <row r="22">
          <cell r="D22">
            <v>1</v>
          </cell>
          <cell r="F22">
            <v>6.9</v>
          </cell>
          <cell r="G22">
            <v>6</v>
          </cell>
          <cell r="J22">
            <v>20</v>
          </cell>
          <cell r="K22">
            <v>7.46</v>
          </cell>
          <cell r="L22">
            <v>0.15</v>
          </cell>
          <cell r="N22">
            <v>1.4</v>
          </cell>
        </row>
        <row r="23">
          <cell r="D23">
            <v>1</v>
          </cell>
          <cell r="E23" t="str">
            <v>NA</v>
          </cell>
          <cell r="F23">
            <v>7.3</v>
          </cell>
          <cell r="G23">
            <v>5</v>
          </cell>
          <cell r="J23">
            <v>6</v>
          </cell>
          <cell r="K23">
            <v>6.17</v>
          </cell>
          <cell r="L23">
            <v>0.35299999999999998</v>
          </cell>
          <cell r="N23">
            <v>1.2</v>
          </cell>
        </row>
        <row r="24">
          <cell r="D24">
            <v>1</v>
          </cell>
          <cell r="E24">
            <v>2.5</v>
          </cell>
          <cell r="F24">
            <v>7.1</v>
          </cell>
          <cell r="G24">
            <v>4</v>
          </cell>
          <cell r="J24">
            <v>4</v>
          </cell>
          <cell r="K24">
            <v>6.5</v>
          </cell>
          <cell r="L24">
            <v>0.11799999999999999</v>
          </cell>
          <cell r="N24">
            <v>1.96</v>
          </cell>
        </row>
        <row r="25">
          <cell r="D25">
            <v>3</v>
          </cell>
          <cell r="E25" t="str">
            <v>NA</v>
          </cell>
          <cell r="F25">
            <v>6.9</v>
          </cell>
          <cell r="G25">
            <v>14</v>
          </cell>
          <cell r="J25">
            <v>1</v>
          </cell>
          <cell r="K25">
            <v>4.58</v>
          </cell>
          <cell r="L25">
            <v>0.54500000000000004</v>
          </cell>
          <cell r="N25">
            <v>1.28</v>
          </cell>
        </row>
        <row r="26">
          <cell r="D26">
            <v>1</v>
          </cell>
          <cell r="E26" t="str">
            <v>NA</v>
          </cell>
          <cell r="F26">
            <v>6.8</v>
          </cell>
          <cell r="G26">
            <v>10</v>
          </cell>
          <cell r="J26">
            <v>3</v>
          </cell>
          <cell r="K26">
            <v>4.6500000000000004</v>
          </cell>
          <cell r="L26">
            <v>0.2</v>
          </cell>
          <cell r="N26">
            <v>1.45</v>
          </cell>
        </row>
        <row r="27">
          <cell r="D27">
            <v>3</v>
          </cell>
          <cell r="E27" t="str">
            <v>NA</v>
          </cell>
          <cell r="F27">
            <v>6.8</v>
          </cell>
          <cell r="G27">
            <v>18</v>
          </cell>
          <cell r="J27">
            <v>2</v>
          </cell>
          <cell r="K27">
            <v>5.51</v>
          </cell>
          <cell r="L27">
            <v>0.25800000000000001</v>
          </cell>
          <cell r="N27">
            <v>1.79</v>
          </cell>
        </row>
        <row r="28">
          <cell r="D28">
            <v>5</v>
          </cell>
          <cell r="E28">
            <v>2.5</v>
          </cell>
          <cell r="F28">
            <v>6.8</v>
          </cell>
          <cell r="G28">
            <v>14</v>
          </cell>
          <cell r="J28">
            <v>3</v>
          </cell>
          <cell r="K28">
            <v>7.88</v>
          </cell>
          <cell r="L28">
            <v>0.54</v>
          </cell>
          <cell r="N28">
            <v>2.11</v>
          </cell>
        </row>
        <row r="29">
          <cell r="D29">
            <v>1</v>
          </cell>
          <cell r="E29" t="str">
            <v>NA</v>
          </cell>
          <cell r="F29">
            <v>6.5</v>
          </cell>
          <cell r="G29">
            <v>5</v>
          </cell>
          <cell r="J29">
            <v>2</v>
          </cell>
          <cell r="K29">
            <v>4.32</v>
          </cell>
          <cell r="L29">
            <v>2.9000000000000001E-2</v>
          </cell>
          <cell r="N29">
            <v>0.54</v>
          </cell>
        </row>
        <row r="30">
          <cell r="D30">
            <v>1</v>
          </cell>
          <cell r="E30" t="str">
            <v>NA</v>
          </cell>
          <cell r="F30">
            <v>6.9</v>
          </cell>
          <cell r="G30">
            <v>4</v>
          </cell>
          <cell r="J30">
            <v>1</v>
          </cell>
          <cell r="K30">
            <v>6.72</v>
          </cell>
          <cell r="L30">
            <v>4.4999999999999998E-2</v>
          </cell>
          <cell r="N30">
            <v>1.26</v>
          </cell>
        </row>
        <row r="31">
          <cell r="D31">
            <v>1</v>
          </cell>
          <cell r="E31" t="str">
            <v>NA</v>
          </cell>
          <cell r="F31">
            <v>7</v>
          </cell>
          <cell r="G31">
            <v>5</v>
          </cell>
          <cell r="J31">
            <v>1</v>
          </cell>
          <cell r="K31">
            <v>5.88</v>
          </cell>
          <cell r="L31">
            <v>0.112</v>
          </cell>
          <cell r="N31">
            <v>1.08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A51B-1F7F-451B-B3F7-E5CE5DD17547}">
  <sheetPr>
    <tabColor rgb="FFFFC000"/>
    <pageSetUpPr fitToPage="1"/>
  </sheetPr>
  <dimension ref="A1:N54"/>
  <sheetViews>
    <sheetView tabSelected="1" zoomScaleNormal="100" workbookViewId="0">
      <pane ySplit="6" topLeftCell="A13" activePane="bottomLeft" state="frozen"/>
      <selection pane="bottomLeft" activeCell="E33" sqref="E33"/>
    </sheetView>
  </sheetViews>
  <sheetFormatPr defaultRowHeight="13.2" x14ac:dyDescent="0.25"/>
  <cols>
    <col min="1" max="1" width="2.33203125" customWidth="1"/>
    <col min="2" max="2" width="13.6640625" style="126" customWidth="1"/>
    <col min="3" max="3" width="10.6640625" style="126" customWidth="1"/>
    <col min="4" max="4" width="12" style="127" customWidth="1"/>
    <col min="5" max="5" width="11.44140625" style="129" customWidth="1"/>
    <col min="6" max="9" width="13.6640625" customWidth="1"/>
    <col min="10" max="10" width="15.6640625" customWidth="1"/>
    <col min="11" max="13" width="13.6640625" customWidth="1"/>
  </cols>
  <sheetData>
    <row r="1" spans="2:14" ht="2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2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8.600000000000001" thickBot="1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4" customHeight="1" thickBot="1" x14ac:dyDescent="0.3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14" customFormat="1" ht="23.7" customHeight="1" thickBot="1" x14ac:dyDescent="0.3">
      <c r="B5" s="6" t="s">
        <v>4</v>
      </c>
      <c r="C5" s="7"/>
      <c r="D5" s="7"/>
      <c r="E5" s="8"/>
      <c r="F5" s="9" t="s">
        <v>5</v>
      </c>
      <c r="G5" s="10" t="s">
        <v>6</v>
      </c>
      <c r="H5" s="11" t="s">
        <v>7</v>
      </c>
      <c r="I5" s="9" t="s">
        <v>8</v>
      </c>
      <c r="J5" s="12" t="s">
        <v>9</v>
      </c>
      <c r="K5" s="11" t="s">
        <v>10</v>
      </c>
      <c r="L5" s="13" t="s">
        <v>11</v>
      </c>
      <c r="M5" s="9" t="s">
        <v>12</v>
      </c>
    </row>
    <row r="6" spans="2:14" ht="15" thickBot="1" x14ac:dyDescent="0.3">
      <c r="B6" s="15" t="s">
        <v>13</v>
      </c>
      <c r="C6" s="16" t="s">
        <v>14</v>
      </c>
      <c r="D6" s="17" t="s">
        <v>15</v>
      </c>
      <c r="E6" s="18" t="s">
        <v>16</v>
      </c>
      <c r="F6" s="13" t="s">
        <v>17</v>
      </c>
      <c r="G6" s="13" t="s">
        <v>17</v>
      </c>
      <c r="H6" s="19" t="s">
        <v>18</v>
      </c>
      <c r="I6" s="13" t="s">
        <v>17</v>
      </c>
      <c r="J6" s="13" t="s">
        <v>19</v>
      </c>
      <c r="K6" s="20" t="s">
        <v>20</v>
      </c>
      <c r="L6" s="21" t="s">
        <v>21</v>
      </c>
      <c r="M6" s="13" t="s">
        <v>22</v>
      </c>
      <c r="N6" s="5"/>
    </row>
    <row r="7" spans="2:14" ht="12" customHeight="1" thickBot="1" x14ac:dyDescent="0.3">
      <c r="B7" s="22">
        <v>45020</v>
      </c>
      <c r="C7" s="23">
        <v>45030</v>
      </c>
      <c r="D7" s="23" t="s">
        <v>23</v>
      </c>
      <c r="E7" s="24">
        <v>45037</v>
      </c>
      <c r="F7" s="25">
        <v>1</v>
      </c>
      <c r="G7" s="25">
        <f>'[1]Mittagong EPA Return'!E6</f>
        <v>2.5</v>
      </c>
      <c r="H7" s="26">
        <v>6.9</v>
      </c>
      <c r="I7" s="25">
        <v>1</v>
      </c>
      <c r="J7" s="27">
        <v>1</v>
      </c>
      <c r="K7" s="25">
        <v>8.7899999999999991</v>
      </c>
      <c r="L7" s="28">
        <v>0.35599999999999998</v>
      </c>
      <c r="M7" s="29">
        <v>1.29</v>
      </c>
    </row>
    <row r="8" spans="2:14" ht="12" customHeight="1" thickBot="1" x14ac:dyDescent="0.3">
      <c r="B8" s="22">
        <v>45034</v>
      </c>
      <c r="C8" s="23">
        <v>45048</v>
      </c>
      <c r="D8" s="23" t="s">
        <v>23</v>
      </c>
      <c r="E8" s="23">
        <v>45061</v>
      </c>
      <c r="F8" s="30">
        <v>1</v>
      </c>
      <c r="G8" s="25" t="str">
        <f>'[1]Mittagong EPA Return'!E7</f>
        <v>NA</v>
      </c>
      <c r="H8" s="31">
        <v>6.7</v>
      </c>
      <c r="I8" s="30">
        <v>4</v>
      </c>
      <c r="J8" s="32">
        <v>1</v>
      </c>
      <c r="K8" s="30">
        <v>5.09</v>
      </c>
      <c r="L8" s="33">
        <v>0.13300000000000001</v>
      </c>
      <c r="M8" s="31">
        <v>1.23</v>
      </c>
    </row>
    <row r="9" spans="2:14" ht="12" customHeight="1" x14ac:dyDescent="0.25">
      <c r="B9" s="34">
        <v>45048</v>
      </c>
      <c r="C9" s="34">
        <v>45057</v>
      </c>
      <c r="D9" s="34" t="s">
        <v>23</v>
      </c>
      <c r="E9" s="34">
        <v>45069</v>
      </c>
      <c r="F9" s="35">
        <f>'[1]Mittagong EPA Return'!D8</f>
        <v>8</v>
      </c>
      <c r="G9" s="25" t="str">
        <f>'[1]Mittagong EPA Return'!E8</f>
        <v>NA</v>
      </c>
      <c r="H9" s="31">
        <f>'[1]Mittagong EPA Return'!F8</f>
        <v>6.6</v>
      </c>
      <c r="I9" s="35">
        <f>'[1]Mittagong EPA Return'!G8</f>
        <v>6</v>
      </c>
      <c r="J9" s="32">
        <f>'[1]Mittagong EPA Return'!J8</f>
        <v>1</v>
      </c>
      <c r="K9" s="33">
        <f>'[1]Mittagong EPA Return'!K8</f>
        <v>3.98</v>
      </c>
      <c r="L9" s="33">
        <f>'[1]Mittagong EPA Return'!L8</f>
        <v>0.153</v>
      </c>
      <c r="M9" s="31">
        <f>'[1]Mittagong EPA Return'!N8</f>
        <v>0.77</v>
      </c>
    </row>
    <row r="10" spans="2:14" ht="12" customHeight="1" x14ac:dyDescent="0.25">
      <c r="B10" s="34">
        <v>45062</v>
      </c>
      <c r="C10" s="36">
        <v>45071</v>
      </c>
      <c r="D10" s="36" t="s">
        <v>23</v>
      </c>
      <c r="E10" s="36">
        <v>45082</v>
      </c>
      <c r="F10" s="35">
        <v>1</v>
      </c>
      <c r="G10" s="37" t="s">
        <v>24</v>
      </c>
      <c r="H10" s="38">
        <v>6.9</v>
      </c>
      <c r="I10" s="37">
        <v>6</v>
      </c>
      <c r="J10" s="37">
        <v>1</v>
      </c>
      <c r="K10" s="33">
        <v>5.77</v>
      </c>
      <c r="L10" s="39">
        <v>8.3000000000000004E-2</v>
      </c>
      <c r="M10" s="40">
        <v>1.3</v>
      </c>
    </row>
    <row r="11" spans="2:14" ht="12" customHeight="1" x14ac:dyDescent="0.25">
      <c r="B11" s="34">
        <v>45076</v>
      </c>
      <c r="C11" s="36">
        <v>45084</v>
      </c>
      <c r="D11" s="36" t="s">
        <v>23</v>
      </c>
      <c r="E11" s="36">
        <v>45098</v>
      </c>
      <c r="F11" s="35">
        <v>1</v>
      </c>
      <c r="G11" s="37" t="s">
        <v>24</v>
      </c>
      <c r="H11" s="38">
        <v>7</v>
      </c>
      <c r="I11" s="37">
        <v>7</v>
      </c>
      <c r="J11" s="37">
        <v>1</v>
      </c>
      <c r="K11" s="33">
        <v>5.38</v>
      </c>
      <c r="L11" s="39">
        <v>9.6000000000000002E-2</v>
      </c>
      <c r="M11" s="40">
        <v>1.45</v>
      </c>
    </row>
    <row r="12" spans="2:14" ht="12" customHeight="1" x14ac:dyDescent="0.25">
      <c r="B12" s="34">
        <v>45090</v>
      </c>
      <c r="C12" s="36">
        <v>45099</v>
      </c>
      <c r="D12" s="36" t="s">
        <v>25</v>
      </c>
      <c r="E12" s="36">
        <v>45112</v>
      </c>
      <c r="F12" s="35">
        <f>'[1]Mittagong EPA Return'!D11</f>
        <v>4</v>
      </c>
      <c r="G12" s="41" t="str">
        <f>'[1]Mittagong EPA Return'!E11</f>
        <v>NA</v>
      </c>
      <c r="H12" s="38">
        <f>'[1]Mittagong EPA Return'!F11</f>
        <v>6.8</v>
      </c>
      <c r="I12" s="37">
        <f>'[1]Mittagong EPA Return'!G11</f>
        <v>8</v>
      </c>
      <c r="J12" s="37">
        <f>'[1]Mittagong EPA Return'!J11</f>
        <v>1</v>
      </c>
      <c r="K12" s="33">
        <f>'[1]Mittagong EPA Return'!K11</f>
        <v>6.68</v>
      </c>
      <c r="L12" s="39">
        <f>'[1]Mittagong EPA Return'!L11</f>
        <v>0.114</v>
      </c>
      <c r="M12" s="40">
        <f>'[1]Mittagong EPA Return'!N11</f>
        <v>1.8</v>
      </c>
    </row>
    <row r="13" spans="2:14" ht="12" customHeight="1" x14ac:dyDescent="0.25">
      <c r="B13" s="34">
        <v>45104</v>
      </c>
      <c r="C13" s="36">
        <v>45114</v>
      </c>
      <c r="D13" s="36" t="s">
        <v>25</v>
      </c>
      <c r="E13" s="36">
        <v>45125</v>
      </c>
      <c r="F13" s="35">
        <f>'[1]Mittagong EPA Return'!D12</f>
        <v>4</v>
      </c>
      <c r="G13" s="41">
        <f>'[1]Mittagong EPA Return'!E12</f>
        <v>2.5</v>
      </c>
      <c r="H13" s="38">
        <f>'[1]Mittagong EPA Return'!F12</f>
        <v>6.8</v>
      </c>
      <c r="I13" s="37">
        <f>'[1]Mittagong EPA Return'!G12</f>
        <v>9</v>
      </c>
      <c r="J13" s="37">
        <f>'[1]Mittagong EPA Return'!J12</f>
        <v>1</v>
      </c>
      <c r="K13" s="33">
        <f>'[1]Mittagong EPA Return'!K12</f>
        <v>6.2</v>
      </c>
      <c r="L13" s="39">
        <f>'[1]Mittagong EPA Return'!L12</f>
        <v>0.105</v>
      </c>
      <c r="M13" s="40">
        <f>'[1]Mittagong EPA Return'!N12</f>
        <v>1.78</v>
      </c>
    </row>
    <row r="14" spans="2:14" ht="12" customHeight="1" x14ac:dyDescent="0.25">
      <c r="B14" s="34">
        <v>45118</v>
      </c>
      <c r="C14" s="36">
        <v>45127</v>
      </c>
      <c r="D14" s="36" t="s">
        <v>26</v>
      </c>
      <c r="E14" s="36">
        <v>45138</v>
      </c>
      <c r="F14" s="35">
        <f>'[1]Mittagong EPA Return'!D13</f>
        <v>2</v>
      </c>
      <c r="G14" s="41" t="str">
        <f>'[1]Mittagong EPA Return'!E13</f>
        <v>NA</v>
      </c>
      <c r="H14" s="38">
        <f>'[1]Mittagong EPA Return'!F13</f>
        <v>6.6</v>
      </c>
      <c r="I14" s="37">
        <f>'[1]Mittagong EPA Return'!G13</f>
        <v>9</v>
      </c>
      <c r="J14" s="37">
        <f>'[1]Mittagong EPA Return'!J13</f>
        <v>1</v>
      </c>
      <c r="K14" s="33">
        <f>'[1]Mittagong EPA Return'!K13</f>
        <v>7.4</v>
      </c>
      <c r="L14" s="39">
        <f>'[1]Mittagong EPA Return'!L13</f>
        <v>7.6999999999999999E-2</v>
      </c>
      <c r="M14" s="40">
        <f>'[1]Mittagong EPA Return'!N13</f>
        <v>1.55</v>
      </c>
    </row>
    <row r="15" spans="2:14" ht="12" customHeight="1" x14ac:dyDescent="0.25">
      <c r="B15" s="34">
        <v>45132</v>
      </c>
      <c r="C15" s="36">
        <v>45140</v>
      </c>
      <c r="D15" s="36" t="s">
        <v>25</v>
      </c>
      <c r="E15" s="36">
        <v>45152</v>
      </c>
      <c r="F15" s="35">
        <f>'[1]Mittagong EPA Return'!D14</f>
        <v>1</v>
      </c>
      <c r="G15" s="41" t="str">
        <f>'[1]Mittagong EPA Return'!E14</f>
        <v>NA</v>
      </c>
      <c r="H15" s="38">
        <f>'[1]Mittagong EPA Return'!F14</f>
        <v>6.8</v>
      </c>
      <c r="I15" s="37">
        <f>'[1]Mittagong EPA Return'!G14</f>
        <v>8</v>
      </c>
      <c r="J15" s="37">
        <f>'[1]Mittagong EPA Return'!J14</f>
        <v>1</v>
      </c>
      <c r="K15" s="33">
        <f>'[1]Mittagong EPA Return'!K14</f>
        <v>7.19</v>
      </c>
      <c r="L15" s="39">
        <f>'[1]Mittagong EPA Return'!L14</f>
        <v>0.107</v>
      </c>
      <c r="M15" s="40">
        <f>'[1]Mittagong EPA Return'!N14</f>
        <v>1.5</v>
      </c>
    </row>
    <row r="16" spans="2:14" ht="12" customHeight="1" x14ac:dyDescent="0.25">
      <c r="B16" s="34">
        <v>45146</v>
      </c>
      <c r="C16" s="36">
        <v>45155</v>
      </c>
      <c r="D16" s="36" t="s">
        <v>26</v>
      </c>
      <c r="E16" s="36">
        <v>45166</v>
      </c>
      <c r="F16" s="35">
        <f>'[1]Mittagong EPA Return'!D15</f>
        <v>1</v>
      </c>
      <c r="G16" s="41" t="str">
        <f>'[1]Mittagong EPA Return'!E15</f>
        <v>NA</v>
      </c>
      <c r="H16" s="38">
        <f>'[1]Mittagong EPA Return'!F15</f>
        <v>6.9</v>
      </c>
      <c r="I16" s="37">
        <f>'[1]Mittagong EPA Return'!G15</f>
        <v>7</v>
      </c>
      <c r="J16" s="37">
        <f>'[1]Mittagong EPA Return'!J15</f>
        <v>2</v>
      </c>
      <c r="K16" s="33">
        <f>'[1]Mittagong EPA Return'!K15</f>
        <v>9.69</v>
      </c>
      <c r="L16" s="39">
        <f>'[1]Mittagong EPA Return'!L15</f>
        <v>0.126</v>
      </c>
      <c r="M16" s="40">
        <f>'[1]Mittagong EPA Return'!N15</f>
        <v>1.98</v>
      </c>
    </row>
    <row r="17" spans="2:13" ht="12" customHeight="1" x14ac:dyDescent="0.25">
      <c r="B17" s="34">
        <v>45160</v>
      </c>
      <c r="C17" s="36">
        <v>45170</v>
      </c>
      <c r="D17" s="36" t="s">
        <v>25</v>
      </c>
      <c r="E17" s="36">
        <v>45183</v>
      </c>
      <c r="F17" s="35">
        <f>'[1]Mittagong EPA Return'!D16</f>
        <v>4</v>
      </c>
      <c r="G17" s="41">
        <f>'[1]Mittagong EPA Return'!E16</f>
        <v>2.5</v>
      </c>
      <c r="H17" s="38">
        <f>'[1]Mittagong EPA Return'!F16</f>
        <v>6.8</v>
      </c>
      <c r="I17" s="37">
        <f>'[1]Mittagong EPA Return'!G16</f>
        <v>8</v>
      </c>
      <c r="J17" s="37">
        <f>'[1]Mittagong EPA Return'!J16</f>
        <v>1</v>
      </c>
      <c r="K17" s="33">
        <f>'[1]Mittagong EPA Return'!K16</f>
        <v>6.51</v>
      </c>
      <c r="L17" s="39">
        <f>'[1]Mittagong EPA Return'!L16</f>
        <v>0.13600000000000001</v>
      </c>
      <c r="M17" s="40">
        <f>'[1]Mittagong EPA Return'!N16</f>
        <v>1.54</v>
      </c>
    </row>
    <row r="18" spans="2:13" ht="12" customHeight="1" x14ac:dyDescent="0.25">
      <c r="B18" s="34">
        <v>45175</v>
      </c>
      <c r="C18" s="36">
        <v>45188</v>
      </c>
      <c r="D18" s="36" t="s">
        <v>25</v>
      </c>
      <c r="E18" s="36">
        <v>45196</v>
      </c>
      <c r="F18" s="35">
        <f>'[1]Mittagong EPA Return'!D17</f>
        <v>1</v>
      </c>
      <c r="G18" s="41" t="str">
        <f>'[1]Mittagong EPA Return'!E17</f>
        <v>NA</v>
      </c>
      <c r="H18" s="38">
        <f>'[1]Mittagong EPA Return'!F17</f>
        <v>6.9</v>
      </c>
      <c r="I18" s="37">
        <f>'[1]Mittagong EPA Return'!G17</f>
        <v>7</v>
      </c>
      <c r="J18" s="37">
        <f>'[1]Mittagong EPA Return'!J17</f>
        <v>9</v>
      </c>
      <c r="K18" s="33">
        <f>'[1]Mittagong EPA Return'!K17</f>
        <v>5.92</v>
      </c>
      <c r="L18" s="39">
        <f>'[1]Mittagong EPA Return'!L17</f>
        <v>0.17</v>
      </c>
      <c r="M18" s="40">
        <f>'[1]Mittagong EPA Return'!N17</f>
        <v>1.23</v>
      </c>
    </row>
    <row r="19" spans="2:13" ht="12" customHeight="1" x14ac:dyDescent="0.25">
      <c r="B19" s="34">
        <v>45188</v>
      </c>
      <c r="C19" s="36">
        <v>45197</v>
      </c>
      <c r="D19" s="36" t="s">
        <v>25</v>
      </c>
      <c r="E19" s="36">
        <v>45198</v>
      </c>
      <c r="F19" s="35">
        <f>'[1]Mittagong EPA Return'!D18</f>
        <v>1</v>
      </c>
      <c r="G19" s="41" t="str">
        <f>'[1]Mittagong EPA Return'!E18</f>
        <v>NA</v>
      </c>
      <c r="H19" s="38">
        <f>'[1]Mittagong EPA Return'!F18</f>
        <v>7.2</v>
      </c>
      <c r="I19" s="37">
        <f>'[1]Mittagong EPA Return'!G18</f>
        <v>7</v>
      </c>
      <c r="J19" s="37">
        <f>'[1]Mittagong EPA Return'!J18</f>
        <v>220</v>
      </c>
      <c r="K19" s="33">
        <f>'[1]Mittagong EPA Return'!K18</f>
        <v>6</v>
      </c>
      <c r="L19" s="39">
        <f>'[1]Mittagong EPA Return'!L18</f>
        <v>0.253</v>
      </c>
      <c r="M19" s="40">
        <f>'[1]Mittagong EPA Return'!N18</f>
        <v>1.54</v>
      </c>
    </row>
    <row r="20" spans="2:13" ht="12" customHeight="1" x14ac:dyDescent="0.25">
      <c r="B20" s="34">
        <v>45202</v>
      </c>
      <c r="C20" s="36">
        <v>45211</v>
      </c>
      <c r="D20" s="36" t="s">
        <v>27</v>
      </c>
      <c r="E20" s="36">
        <v>45223</v>
      </c>
      <c r="F20" s="35">
        <f>'[1]Mittagong EPA Return'!D19</f>
        <v>1</v>
      </c>
      <c r="G20" s="41" t="str">
        <f>'[1]Mittagong EPA Return'!E19</f>
        <v>NA</v>
      </c>
      <c r="H20" s="38">
        <f>'[1]Mittagong EPA Return'!F19</f>
        <v>6.8</v>
      </c>
      <c r="I20" s="37">
        <f>'[1]Mittagong EPA Return'!G19</f>
        <v>6</v>
      </c>
      <c r="J20" s="37">
        <f>'[1]Mittagong EPA Return'!J19</f>
        <v>3</v>
      </c>
      <c r="K20" s="33">
        <f>'[1]Mittagong EPA Return'!K19</f>
        <v>6.19</v>
      </c>
      <c r="L20" s="39">
        <f>'[1]Mittagong EPA Return'!L19</f>
        <v>0.127</v>
      </c>
      <c r="M20" s="40">
        <f>'[1]Mittagong EPA Return'!N19</f>
        <v>1.6</v>
      </c>
    </row>
    <row r="21" spans="2:13" ht="12" customHeight="1" x14ac:dyDescent="0.25">
      <c r="B21" s="34">
        <v>45216</v>
      </c>
      <c r="C21" s="36">
        <v>45226</v>
      </c>
      <c r="D21" s="36" t="s">
        <v>27</v>
      </c>
      <c r="E21" s="36">
        <v>45239</v>
      </c>
      <c r="F21" s="35">
        <f>'[1]Mittagong EPA Return'!D20</f>
        <v>1</v>
      </c>
      <c r="G21" s="41">
        <f>'[1]Mittagong EPA Return'!E20</f>
        <v>2.5</v>
      </c>
      <c r="H21" s="38">
        <f>'[1]Mittagong EPA Return'!F20</f>
        <v>6.9</v>
      </c>
      <c r="I21" s="37">
        <f>'[1]Mittagong EPA Return'!G20</f>
        <v>6</v>
      </c>
      <c r="J21" s="37">
        <f>'[1]Mittagong EPA Return'!J20</f>
        <v>2</v>
      </c>
      <c r="K21" s="33">
        <f>'[1]Mittagong EPA Return'!K20</f>
        <v>6.93</v>
      </c>
      <c r="L21" s="39">
        <f>'[1]Mittagong EPA Return'!L20</f>
        <v>0.16</v>
      </c>
      <c r="M21" s="40">
        <f>'[1]Mittagong EPA Return'!N20</f>
        <v>1.66</v>
      </c>
    </row>
    <row r="22" spans="2:13" ht="12" customHeight="1" x14ac:dyDescent="0.25">
      <c r="B22" s="34">
        <v>45230</v>
      </c>
      <c r="C22" s="36">
        <v>45238</v>
      </c>
      <c r="D22" s="36" t="s">
        <v>27</v>
      </c>
      <c r="E22" s="36">
        <v>45247</v>
      </c>
      <c r="F22" s="35">
        <f>'[1]Mittagong EPA Return'!D21</f>
        <v>1</v>
      </c>
      <c r="G22" s="41" t="str">
        <f>'[1]Mittagong EPA Return'!E21</f>
        <v>NA</v>
      </c>
      <c r="H22" s="38">
        <f>'[1]Mittagong EPA Return'!F21</f>
        <v>6.4</v>
      </c>
      <c r="I22" s="37">
        <f>'[1]Mittagong EPA Return'!G21</f>
        <v>7</v>
      </c>
      <c r="J22" s="37">
        <f>'[1]Mittagong EPA Return'!J21</f>
        <v>1</v>
      </c>
      <c r="K22" s="33">
        <f>'[1]Mittagong EPA Return'!K21</f>
        <v>6.17</v>
      </c>
      <c r="L22" s="39">
        <f>'[1]Mittagong EPA Return'!L21</f>
        <v>7.0000000000000007E-2</v>
      </c>
      <c r="M22" s="40">
        <f>'[1]Mittagong EPA Return'!N21</f>
        <v>1.49</v>
      </c>
    </row>
    <row r="23" spans="2:13" ht="12" customHeight="1" x14ac:dyDescent="0.25">
      <c r="B23" s="34">
        <v>45244</v>
      </c>
      <c r="C23" s="36">
        <v>45254</v>
      </c>
      <c r="D23" s="36" t="s">
        <v>27</v>
      </c>
      <c r="E23" s="36">
        <v>45261</v>
      </c>
      <c r="F23" s="35">
        <f>'[1]Mittagong EPA Return'!D22</f>
        <v>1</v>
      </c>
      <c r="G23" s="41" t="s">
        <v>24</v>
      </c>
      <c r="H23" s="38">
        <f>'[1]Mittagong EPA Return'!F22</f>
        <v>6.9</v>
      </c>
      <c r="I23" s="37">
        <f>'[1]Mittagong EPA Return'!G22</f>
        <v>6</v>
      </c>
      <c r="J23" s="37">
        <f>'[1]Mittagong EPA Return'!J22</f>
        <v>20</v>
      </c>
      <c r="K23" s="33">
        <f>'[1]Mittagong EPA Return'!K22</f>
        <v>7.46</v>
      </c>
      <c r="L23" s="39">
        <f>'[1]Mittagong EPA Return'!L22</f>
        <v>0.15</v>
      </c>
      <c r="M23" s="40">
        <f>'[1]Mittagong EPA Return'!N22</f>
        <v>1.4</v>
      </c>
    </row>
    <row r="24" spans="2:13" ht="12" customHeight="1" x14ac:dyDescent="0.25">
      <c r="B24" s="34">
        <v>45258</v>
      </c>
      <c r="C24" s="36">
        <v>45274</v>
      </c>
      <c r="D24" s="36" t="s">
        <v>27</v>
      </c>
      <c r="E24" s="36">
        <v>45282</v>
      </c>
      <c r="F24" s="35">
        <f>'[1]Mittagong EPA Return'!D23</f>
        <v>1</v>
      </c>
      <c r="G24" s="41" t="str">
        <f>'[1]Mittagong EPA Return'!E23</f>
        <v>NA</v>
      </c>
      <c r="H24" s="38">
        <f>'[1]Mittagong EPA Return'!F23</f>
        <v>7.3</v>
      </c>
      <c r="I24" s="37">
        <f>'[1]Mittagong EPA Return'!G23</f>
        <v>5</v>
      </c>
      <c r="J24" s="37">
        <f>'[1]Mittagong EPA Return'!J23</f>
        <v>6</v>
      </c>
      <c r="K24" s="33">
        <f>'[1]Mittagong EPA Return'!K23</f>
        <v>6.17</v>
      </c>
      <c r="L24" s="39">
        <f>'[1]Mittagong EPA Return'!L23</f>
        <v>0.35299999999999998</v>
      </c>
      <c r="M24" s="40">
        <f>'[1]Mittagong EPA Return'!N23</f>
        <v>1.2</v>
      </c>
    </row>
    <row r="25" spans="2:13" ht="12" customHeight="1" x14ac:dyDescent="0.25">
      <c r="B25" s="34">
        <v>45273</v>
      </c>
      <c r="C25" s="36">
        <v>45282</v>
      </c>
      <c r="D25" s="36" t="s">
        <v>27</v>
      </c>
      <c r="E25" s="36">
        <v>45301</v>
      </c>
      <c r="F25" s="35">
        <f>'[1]Mittagong EPA Return'!D24</f>
        <v>1</v>
      </c>
      <c r="G25" s="41">
        <f>'[1]Mittagong EPA Return'!E24</f>
        <v>2.5</v>
      </c>
      <c r="H25" s="38">
        <f>'[1]Mittagong EPA Return'!F24</f>
        <v>7.1</v>
      </c>
      <c r="I25" s="37">
        <f>'[1]Mittagong EPA Return'!G24</f>
        <v>4</v>
      </c>
      <c r="J25" s="37">
        <f>'[1]Mittagong EPA Return'!J24</f>
        <v>4</v>
      </c>
      <c r="K25" s="33">
        <f>'[1]Mittagong EPA Return'!K24</f>
        <v>6.5</v>
      </c>
      <c r="L25" s="39">
        <f>'[1]Mittagong EPA Return'!L24</f>
        <v>0.11799999999999999</v>
      </c>
      <c r="M25" s="40">
        <f>'[1]Mittagong EPA Return'!N24</f>
        <v>1.96</v>
      </c>
    </row>
    <row r="26" spans="2:13" ht="12" customHeight="1" x14ac:dyDescent="0.25">
      <c r="B26" s="34">
        <v>45287</v>
      </c>
      <c r="C26" s="36">
        <v>45300</v>
      </c>
      <c r="D26" s="36" t="s">
        <v>25</v>
      </c>
      <c r="E26" s="36">
        <v>45303</v>
      </c>
      <c r="F26" s="35">
        <f>'[1]Mittagong EPA Return'!D25</f>
        <v>3</v>
      </c>
      <c r="G26" s="41" t="str">
        <f>'[1]Mittagong EPA Return'!E25</f>
        <v>NA</v>
      </c>
      <c r="H26" s="38">
        <f>'[1]Mittagong EPA Return'!F25</f>
        <v>6.9</v>
      </c>
      <c r="I26" s="37">
        <f>'[1]Mittagong EPA Return'!G25</f>
        <v>14</v>
      </c>
      <c r="J26" s="37">
        <f>'[1]Mittagong EPA Return'!J25</f>
        <v>1</v>
      </c>
      <c r="K26" s="33">
        <f>'[1]Mittagong EPA Return'!K25</f>
        <v>4.58</v>
      </c>
      <c r="L26" s="39">
        <f>'[1]Mittagong EPA Return'!L25</f>
        <v>0.54500000000000004</v>
      </c>
      <c r="M26" s="40">
        <f>'[1]Mittagong EPA Return'!N25</f>
        <v>1.28</v>
      </c>
    </row>
    <row r="27" spans="2:13" ht="12" customHeight="1" x14ac:dyDescent="0.25">
      <c r="B27" s="34">
        <v>45300</v>
      </c>
      <c r="C27" s="36">
        <v>45309</v>
      </c>
      <c r="D27" s="36" t="s">
        <v>27</v>
      </c>
      <c r="E27" s="36">
        <v>45316</v>
      </c>
      <c r="F27" s="35">
        <f>'[1]Mittagong EPA Return'!D26</f>
        <v>1</v>
      </c>
      <c r="G27" s="41" t="str">
        <f>'[1]Mittagong EPA Return'!E26</f>
        <v>NA</v>
      </c>
      <c r="H27" s="38">
        <f>'[1]Mittagong EPA Return'!F26</f>
        <v>6.8</v>
      </c>
      <c r="I27" s="37">
        <f>'[1]Mittagong EPA Return'!G26</f>
        <v>10</v>
      </c>
      <c r="J27" s="37">
        <f>'[1]Mittagong EPA Return'!J26</f>
        <v>3</v>
      </c>
      <c r="K27" s="33">
        <f>'[1]Mittagong EPA Return'!K26</f>
        <v>4.6500000000000004</v>
      </c>
      <c r="L27" s="39">
        <f>'[1]Mittagong EPA Return'!L26</f>
        <v>0.2</v>
      </c>
      <c r="M27" s="40">
        <f>'[1]Mittagong EPA Return'!N26</f>
        <v>1.45</v>
      </c>
    </row>
    <row r="28" spans="2:13" ht="12" customHeight="1" x14ac:dyDescent="0.25">
      <c r="B28" s="34">
        <v>45314</v>
      </c>
      <c r="C28" s="36">
        <v>45329</v>
      </c>
      <c r="D28" s="36" t="s">
        <v>27</v>
      </c>
      <c r="E28" s="36">
        <v>45338</v>
      </c>
      <c r="F28" s="35">
        <f>'[1]Mittagong EPA Return'!D27</f>
        <v>3</v>
      </c>
      <c r="G28" s="41" t="str">
        <f>'[1]Mittagong EPA Return'!E27</f>
        <v>NA</v>
      </c>
      <c r="H28" s="38">
        <f>'[1]Mittagong EPA Return'!F27</f>
        <v>6.8</v>
      </c>
      <c r="I28" s="37">
        <f>'[1]Mittagong EPA Return'!G27</f>
        <v>18</v>
      </c>
      <c r="J28" s="37">
        <f>'[1]Mittagong EPA Return'!J27</f>
        <v>2</v>
      </c>
      <c r="K28" s="33">
        <f>'[1]Mittagong EPA Return'!K27</f>
        <v>5.51</v>
      </c>
      <c r="L28" s="39">
        <f>'[1]Mittagong EPA Return'!L27</f>
        <v>0.25800000000000001</v>
      </c>
      <c r="M28" s="40">
        <f>'[1]Mittagong EPA Return'!N27</f>
        <v>1.79</v>
      </c>
    </row>
    <row r="29" spans="2:13" ht="12" customHeight="1" x14ac:dyDescent="0.25">
      <c r="B29" s="34">
        <v>45328</v>
      </c>
      <c r="C29" s="36">
        <v>45339</v>
      </c>
      <c r="D29" s="36" t="s">
        <v>27</v>
      </c>
      <c r="E29" s="36">
        <v>45350</v>
      </c>
      <c r="F29" s="35">
        <f>'[1]Mittagong EPA Return'!D28</f>
        <v>5</v>
      </c>
      <c r="G29" s="41">
        <f>'[1]Mittagong EPA Return'!E28</f>
        <v>2.5</v>
      </c>
      <c r="H29" s="38">
        <f>'[1]Mittagong EPA Return'!F28</f>
        <v>6.8</v>
      </c>
      <c r="I29" s="37">
        <f>'[1]Mittagong EPA Return'!G28</f>
        <v>14</v>
      </c>
      <c r="J29" s="37">
        <f>'[1]Mittagong EPA Return'!J28</f>
        <v>3</v>
      </c>
      <c r="K29" s="33">
        <f>'[1]Mittagong EPA Return'!K28</f>
        <v>7.88</v>
      </c>
      <c r="L29" s="39">
        <f>'[1]Mittagong EPA Return'!L28</f>
        <v>0.54</v>
      </c>
      <c r="M29" s="40">
        <f>'[1]Mittagong EPA Return'!N28</f>
        <v>2.11</v>
      </c>
    </row>
    <row r="30" spans="2:13" ht="12" customHeight="1" x14ac:dyDescent="0.25">
      <c r="B30" s="34">
        <v>45342</v>
      </c>
      <c r="C30" s="36">
        <v>45353</v>
      </c>
      <c r="D30" s="36" t="s">
        <v>27</v>
      </c>
      <c r="E30" s="36">
        <v>45337</v>
      </c>
      <c r="F30" s="35">
        <f>'[1]Mittagong EPA Return'!D29</f>
        <v>1</v>
      </c>
      <c r="G30" s="41" t="str">
        <f>'[1]Mittagong EPA Return'!E29</f>
        <v>NA</v>
      </c>
      <c r="H30" s="38">
        <f>'[1]Mittagong EPA Return'!F29</f>
        <v>6.5</v>
      </c>
      <c r="I30" s="37">
        <f>'[1]Mittagong EPA Return'!G29</f>
        <v>5</v>
      </c>
      <c r="J30" s="37">
        <f>'[1]Mittagong EPA Return'!J29</f>
        <v>2</v>
      </c>
      <c r="K30" s="33">
        <f>'[1]Mittagong EPA Return'!K29</f>
        <v>4.32</v>
      </c>
      <c r="L30" s="39">
        <f>'[1]Mittagong EPA Return'!L29</f>
        <v>2.9000000000000001E-2</v>
      </c>
      <c r="M30" s="40">
        <f>'[1]Mittagong EPA Return'!N29</f>
        <v>0.54</v>
      </c>
    </row>
    <row r="31" spans="2:13" ht="12" customHeight="1" x14ac:dyDescent="0.25">
      <c r="B31" s="34">
        <v>45356</v>
      </c>
      <c r="C31" s="36">
        <v>45368</v>
      </c>
      <c r="D31" s="36" t="s">
        <v>27</v>
      </c>
      <c r="E31" s="36">
        <v>45379</v>
      </c>
      <c r="F31" s="35">
        <f>'[1]Mittagong EPA Return'!D30</f>
        <v>1</v>
      </c>
      <c r="G31" s="41" t="str">
        <f>'[1]Mittagong EPA Return'!E30</f>
        <v>NA</v>
      </c>
      <c r="H31" s="38">
        <f>'[1]Mittagong EPA Return'!F30</f>
        <v>6.9</v>
      </c>
      <c r="I31" s="37">
        <f>'[1]Mittagong EPA Return'!G30</f>
        <v>4</v>
      </c>
      <c r="J31" s="37">
        <f>'[1]Mittagong EPA Return'!J30</f>
        <v>1</v>
      </c>
      <c r="K31" s="33">
        <f>'[1]Mittagong EPA Return'!K30</f>
        <v>6.72</v>
      </c>
      <c r="L31" s="39">
        <f>'[1]Mittagong EPA Return'!L30</f>
        <v>4.4999999999999998E-2</v>
      </c>
      <c r="M31" s="40">
        <f>'[1]Mittagong EPA Return'!N30</f>
        <v>1.26</v>
      </c>
    </row>
    <row r="32" spans="2:13" ht="12" customHeight="1" x14ac:dyDescent="0.25">
      <c r="B32" s="34">
        <v>45370</v>
      </c>
      <c r="C32" s="36">
        <v>45387</v>
      </c>
      <c r="D32" s="36" t="s">
        <v>27</v>
      </c>
      <c r="E32" s="36">
        <v>45400</v>
      </c>
      <c r="F32" s="35">
        <f>'[1]Mittagong EPA Return'!D31</f>
        <v>1</v>
      </c>
      <c r="G32" s="41" t="str">
        <f>'[1]Mittagong EPA Return'!E31</f>
        <v>NA</v>
      </c>
      <c r="H32" s="38">
        <f>'[1]Mittagong EPA Return'!F31</f>
        <v>7</v>
      </c>
      <c r="I32" s="37">
        <f>'[1]Mittagong EPA Return'!G31</f>
        <v>5</v>
      </c>
      <c r="J32" s="37">
        <f>'[1]Mittagong EPA Return'!J31</f>
        <v>1</v>
      </c>
      <c r="K32" s="33">
        <f>'[1]Mittagong EPA Return'!K31</f>
        <v>5.88</v>
      </c>
      <c r="L32" s="39">
        <f>'[1]Mittagong EPA Return'!L31</f>
        <v>0.112</v>
      </c>
      <c r="M32" s="40">
        <f>'[1]Mittagong EPA Return'!N31</f>
        <v>1.08</v>
      </c>
    </row>
    <row r="33" spans="2:14" ht="12" customHeight="1" x14ac:dyDescent="0.25">
      <c r="B33" s="34"/>
      <c r="C33" s="36"/>
      <c r="D33" s="36"/>
      <c r="E33" s="36"/>
      <c r="F33" s="37"/>
      <c r="G33" s="41"/>
      <c r="H33" s="38"/>
      <c r="I33" s="37"/>
      <c r="J33" s="37"/>
      <c r="K33" s="42"/>
      <c r="L33" s="43"/>
      <c r="M33" s="44"/>
    </row>
    <row r="34" spans="2:14" ht="12" customHeight="1" x14ac:dyDescent="0.25">
      <c r="B34" s="34"/>
      <c r="C34" s="36"/>
      <c r="D34" s="36"/>
      <c r="E34" s="36"/>
      <c r="F34" s="41"/>
      <c r="G34" s="41"/>
      <c r="H34" s="38"/>
      <c r="I34" s="41"/>
      <c r="J34" s="41"/>
      <c r="K34" s="42"/>
      <c r="L34" s="42"/>
      <c r="M34" s="38"/>
    </row>
    <row r="35" spans="2:14" ht="12" customHeight="1" thickBot="1" x14ac:dyDescent="0.3">
      <c r="B35" s="34"/>
      <c r="C35" s="36"/>
      <c r="D35" s="36"/>
      <c r="E35" s="36"/>
      <c r="F35" s="45"/>
      <c r="G35" s="46"/>
      <c r="H35" s="47"/>
      <c r="I35" s="45"/>
      <c r="J35" s="45"/>
      <c r="K35" s="48"/>
      <c r="L35" s="49"/>
      <c r="M35" s="50"/>
    </row>
    <row r="36" spans="2:14" ht="12" customHeight="1" x14ac:dyDescent="0.25">
      <c r="B36" s="51" t="s">
        <v>28</v>
      </c>
      <c r="C36" s="52"/>
      <c r="D36" s="52"/>
      <c r="E36" s="53"/>
      <c r="F36" s="54">
        <f>IFERROR(PERCENTILE(F7:F35,0.5),"0")</f>
        <v>1</v>
      </c>
      <c r="G36" s="55"/>
      <c r="H36" s="56"/>
      <c r="I36" s="57">
        <f>IFERROR(PERCENTILE(I7:I35,0.5),"0")</f>
        <v>7</v>
      </c>
      <c r="J36" s="58"/>
      <c r="K36" s="59">
        <f>IFERROR(PERCENTILE(K7:K35,0.5),"0")</f>
        <v>6.18</v>
      </c>
      <c r="L36" s="60">
        <f>IFERROR(PERCENTILE(L7:L35,0.5),"0")</f>
        <v>0.13</v>
      </c>
      <c r="M36" s="61"/>
    </row>
    <row r="37" spans="2:14" ht="12" customHeight="1" x14ac:dyDescent="0.25">
      <c r="B37" s="62" t="s">
        <v>29</v>
      </c>
      <c r="C37" s="63"/>
      <c r="D37" s="63"/>
      <c r="E37" s="64"/>
      <c r="F37" s="65"/>
      <c r="G37" s="66"/>
      <c r="H37" s="67"/>
      <c r="I37" s="68"/>
      <c r="J37" s="69">
        <v>200</v>
      </c>
      <c r="K37" s="70"/>
      <c r="L37" s="70"/>
      <c r="M37" s="71"/>
    </row>
    <row r="38" spans="2:14" ht="12" customHeight="1" x14ac:dyDescent="0.25">
      <c r="B38" s="62" t="s">
        <v>30</v>
      </c>
      <c r="C38" s="63"/>
      <c r="D38" s="63"/>
      <c r="E38" s="64"/>
      <c r="F38" s="72">
        <f>IFERROR(PERCENTILE(F7:F35,0.9),"0")</f>
        <v>4</v>
      </c>
      <c r="G38" s="55"/>
      <c r="H38" s="56"/>
      <c r="I38" s="69">
        <f>IFERROR(PERCENTILE(I7:I35,0.9),"0")</f>
        <v>12</v>
      </c>
      <c r="J38" s="55"/>
      <c r="K38" s="60">
        <f>IFERROR(PERCENTILE(K7:K35,0.9),"0")</f>
        <v>7.67</v>
      </c>
      <c r="L38" s="60">
        <f>IFERROR(PERCENTILE(L7:L35,0.9),"0")</f>
        <v>0.35449999999999998</v>
      </c>
      <c r="M38" s="71"/>
    </row>
    <row r="39" spans="2:14" ht="12" customHeight="1" x14ac:dyDescent="0.25">
      <c r="B39" s="62" t="s">
        <v>31</v>
      </c>
      <c r="C39" s="63"/>
      <c r="D39" s="63"/>
      <c r="E39" s="64"/>
      <c r="F39" s="65"/>
      <c r="G39" s="66"/>
      <c r="H39" s="67"/>
      <c r="I39" s="66"/>
      <c r="J39" s="66"/>
      <c r="K39" s="67"/>
      <c r="L39" s="70"/>
      <c r="M39" s="50">
        <f>IFERROR(PERCENTILE(M10:M35,1),"0")</f>
        <v>2.11</v>
      </c>
    </row>
    <row r="40" spans="2:14" ht="12" customHeight="1" x14ac:dyDescent="0.25">
      <c r="B40" s="73" t="s">
        <v>32</v>
      </c>
      <c r="C40" s="74"/>
      <c r="D40" s="74"/>
      <c r="E40" s="75"/>
      <c r="F40" s="76"/>
      <c r="G40" s="77"/>
      <c r="H40" s="78"/>
      <c r="I40" s="77"/>
      <c r="J40" s="77"/>
      <c r="K40" s="77"/>
      <c r="L40" s="77"/>
      <c r="M40" s="79"/>
    </row>
    <row r="41" spans="2:14" ht="12" customHeight="1" x14ac:dyDescent="0.25">
      <c r="B41" s="62" t="s">
        <v>28</v>
      </c>
      <c r="C41" s="63"/>
      <c r="D41" s="63"/>
      <c r="E41" s="64"/>
      <c r="F41" s="80">
        <v>7</v>
      </c>
      <c r="G41" s="81"/>
      <c r="H41" s="56"/>
      <c r="I41" s="82">
        <v>10</v>
      </c>
      <c r="J41" s="81"/>
      <c r="K41" s="60">
        <v>7</v>
      </c>
      <c r="L41" s="60">
        <v>0.2</v>
      </c>
      <c r="M41" s="71"/>
    </row>
    <row r="42" spans="2:14" ht="12" customHeight="1" x14ac:dyDescent="0.25">
      <c r="B42" s="62" t="s">
        <v>29</v>
      </c>
      <c r="C42" s="63"/>
      <c r="D42" s="63"/>
      <c r="E42" s="64"/>
      <c r="F42" s="65"/>
      <c r="G42" s="81"/>
      <c r="H42" s="56"/>
      <c r="I42" s="66"/>
      <c r="J42" s="82">
        <v>200</v>
      </c>
      <c r="K42" s="70"/>
      <c r="L42" s="70"/>
      <c r="M42" s="71"/>
    </row>
    <row r="43" spans="2:14" ht="12" customHeight="1" x14ac:dyDescent="0.25">
      <c r="B43" s="62" t="s">
        <v>30</v>
      </c>
      <c r="C43" s="63"/>
      <c r="D43" s="63"/>
      <c r="E43" s="64"/>
      <c r="F43" s="80">
        <v>10</v>
      </c>
      <c r="G43" s="81"/>
      <c r="H43" s="56"/>
      <c r="I43" s="82">
        <v>15</v>
      </c>
      <c r="J43" s="81"/>
      <c r="K43" s="60">
        <v>10</v>
      </c>
      <c r="L43" s="60">
        <v>0.3</v>
      </c>
      <c r="M43" s="66"/>
      <c r="N43" s="5"/>
    </row>
    <row r="44" spans="2:14" ht="12" customHeight="1" thickBot="1" x14ac:dyDescent="0.3">
      <c r="B44" s="83" t="s">
        <v>31</v>
      </c>
      <c r="C44" s="84"/>
      <c r="D44" s="84"/>
      <c r="E44" s="85"/>
      <c r="F44" s="86"/>
      <c r="G44" s="87"/>
      <c r="H44" s="88"/>
      <c r="I44" s="87"/>
      <c r="J44" s="87"/>
      <c r="K44" s="87"/>
      <c r="L44" s="87"/>
      <c r="M44" s="89" t="s">
        <v>33</v>
      </c>
      <c r="N44" s="5"/>
    </row>
    <row r="45" spans="2:14" ht="13.8" thickBot="1" x14ac:dyDescent="0.3">
      <c r="B45" s="90" t="s">
        <v>34</v>
      </c>
      <c r="C45" s="91"/>
      <c r="D45" s="92"/>
      <c r="E45" s="93"/>
      <c r="F45" s="94"/>
      <c r="G45" s="94"/>
      <c r="H45" s="95"/>
      <c r="I45" s="94"/>
      <c r="J45" s="94"/>
      <c r="K45" s="94"/>
      <c r="L45" s="96"/>
      <c r="M45" s="97"/>
    </row>
    <row r="46" spans="2:14" ht="13.8" thickBot="1" x14ac:dyDescent="0.3">
      <c r="B46" s="98"/>
      <c r="C46" s="99"/>
      <c r="D46" s="100"/>
      <c r="E46" s="101"/>
      <c r="F46" s="96"/>
      <c r="G46" s="96"/>
      <c r="H46" s="96"/>
      <c r="I46" s="96"/>
      <c r="J46" s="96"/>
      <c r="K46" s="96"/>
      <c r="L46" s="96"/>
      <c r="M46" s="96"/>
    </row>
    <row r="47" spans="2:14" ht="20.100000000000001" customHeight="1" thickBot="1" x14ac:dyDescent="0.3">
      <c r="B47" s="102" t="s">
        <v>35</v>
      </c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2:14" ht="18.600000000000001" customHeight="1" thickBot="1" x14ac:dyDescent="0.3">
      <c r="B48" s="19" t="s">
        <v>36</v>
      </c>
      <c r="C48" s="106" t="s">
        <v>37</v>
      </c>
      <c r="D48" s="107"/>
      <c r="E48" s="108" t="s">
        <v>38</v>
      </c>
      <c r="F48" s="108"/>
      <c r="G48" s="108"/>
      <c r="H48" s="108"/>
      <c r="I48" s="108"/>
      <c r="J48" s="108"/>
      <c r="K48" s="108"/>
      <c r="L48" s="108"/>
      <c r="M48" s="108"/>
      <c r="N48" s="5"/>
    </row>
    <row r="49" spans="1:14" ht="18.600000000000001" customHeight="1" thickBot="1" x14ac:dyDescent="0.3">
      <c r="A49" s="109"/>
      <c r="B49" s="110"/>
      <c r="C49" s="111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5"/>
    </row>
    <row r="50" spans="1:14" ht="12.75" customHeight="1" thickBot="1" x14ac:dyDescent="0.3">
      <c r="B50" s="114"/>
      <c r="C50" s="115"/>
      <c r="D50" s="116"/>
      <c r="E50" s="117"/>
      <c r="F50" s="118"/>
      <c r="G50" s="118"/>
      <c r="H50" s="118"/>
      <c r="I50" s="118"/>
      <c r="J50" s="118"/>
      <c r="K50" s="118"/>
      <c r="L50" s="118"/>
      <c r="M50" s="119"/>
      <c r="N50" s="5"/>
    </row>
    <row r="51" spans="1:14" ht="13.8" thickBot="1" x14ac:dyDescent="0.3">
      <c r="B51" s="120"/>
      <c r="C51" s="121"/>
      <c r="D51" s="122"/>
      <c r="E51" s="123"/>
      <c r="F51" s="124"/>
      <c r="G51" s="124"/>
      <c r="H51" s="124"/>
      <c r="I51" s="124"/>
      <c r="J51" s="124"/>
      <c r="K51" s="124"/>
      <c r="L51" s="124"/>
      <c r="M51" s="125"/>
      <c r="N51" s="5"/>
    </row>
    <row r="53" spans="1:14" x14ac:dyDescent="0.25"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4" x14ac:dyDescent="0.25">
      <c r="E54" s="128"/>
      <c r="F54" s="128"/>
      <c r="G54" s="128"/>
      <c r="H54" s="128"/>
      <c r="I54" s="128"/>
      <c r="J54" s="128"/>
      <c r="K54" s="128"/>
      <c r="L54" s="128"/>
      <c r="M54" s="128"/>
    </row>
  </sheetData>
  <mergeCells count="22">
    <mergeCell ref="C50:D50"/>
    <mergeCell ref="E50:M50"/>
    <mergeCell ref="C51:D51"/>
    <mergeCell ref="E51:M51"/>
    <mergeCell ref="B43:E43"/>
    <mergeCell ref="B44:E44"/>
    <mergeCell ref="C48:D48"/>
    <mergeCell ref="E48:M48"/>
    <mergeCell ref="C49:D49"/>
    <mergeCell ref="E49:M49"/>
    <mergeCell ref="B37:E37"/>
    <mergeCell ref="B38:E38"/>
    <mergeCell ref="B39:E39"/>
    <mergeCell ref="B40:E40"/>
    <mergeCell ref="B41:E41"/>
    <mergeCell ref="B42:E42"/>
    <mergeCell ref="B1:M1"/>
    <mergeCell ref="B2:M2"/>
    <mergeCell ref="B3:M3"/>
    <mergeCell ref="B4:M4"/>
    <mergeCell ref="B5:E5"/>
    <mergeCell ref="B36:E36"/>
  </mergeCells>
  <conditionalFormatting sqref="E53">
    <cfRule type="cellIs" dxfId="1" priority="1" stopIfTrue="1" operator="greaterThan">
      <formula>10</formula>
    </cfRule>
    <cfRule type="cellIs" dxfId="0" priority="2" stopIfTrue="1" operator="greaterThan">
      <formula>7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92" fitToHeight="0" orientation="landscape" r:id="rId1"/>
  <headerFooter alignWithMargins="0">
    <oddHeader>&amp;R&amp;G</oddHeader>
    <oddFooter xml:space="preserve">&amp;C
&amp;8&amp;K00-021&amp;P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Mittagong Website Report </vt:lpstr>
      <vt:lpstr>'Mittagong Website Report '!Print_Area</vt:lpstr>
      <vt:lpstr>'Mittagong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2024-04-16T03:33:41Z</dcterms:created>
  <dcterms:modified xsi:type="dcterms:W3CDTF">2024-04-16T03:34:24Z</dcterms:modified>
</cp:coreProperties>
</file>