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2DB192FC-E37B-473F-A8F7-61B2F8CFA3A2}" xr6:coauthVersionLast="47" xr6:coauthVersionMax="47" xr10:uidLastSave="{00000000-0000-0000-0000-000000000000}"/>
  <bookViews>
    <workbookView xWindow="-23148" yWindow="-108" windowWidth="23256" windowHeight="12576" xr2:uid="{EE361A31-6165-4B23-8453-D330256184AF}"/>
  </bookViews>
  <sheets>
    <sheet name=" Bowral Website Report " sheetId="1" r:id="rId1"/>
  </sheets>
  <externalReferences>
    <externalReference r:id="rId2"/>
  </externalReferences>
  <definedNames>
    <definedName name="_xlnm.Print_Titles" localSheetId="0">' Bowral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6" i="1"/>
  <c r="L26" i="1"/>
  <c r="K26" i="1"/>
  <c r="J26" i="1"/>
  <c r="I26" i="1"/>
  <c r="H26" i="1"/>
  <c r="G26" i="1"/>
  <c r="F26" i="1"/>
  <c r="M25" i="1"/>
  <c r="L25" i="1"/>
  <c r="K25" i="1"/>
  <c r="J25" i="1"/>
  <c r="I25" i="1"/>
  <c r="H25" i="1"/>
  <c r="G25" i="1"/>
  <c r="F25" i="1"/>
  <c r="M24" i="1"/>
  <c r="L24" i="1"/>
  <c r="K24" i="1"/>
  <c r="J24" i="1"/>
  <c r="I24" i="1"/>
  <c r="H24" i="1"/>
  <c r="G24" i="1"/>
  <c r="F24" i="1"/>
  <c r="M23" i="1"/>
  <c r="L23" i="1"/>
  <c r="K23" i="1"/>
  <c r="J23" i="1"/>
  <c r="I23" i="1"/>
  <c r="H23" i="1"/>
  <c r="G23" i="1"/>
  <c r="F23" i="1"/>
  <c r="M22" i="1"/>
  <c r="L22" i="1"/>
  <c r="K22" i="1"/>
  <c r="J22" i="1"/>
  <c r="I22" i="1"/>
  <c r="H22" i="1"/>
  <c r="G22" i="1"/>
  <c r="F22" i="1"/>
  <c r="M21" i="1"/>
  <c r="L21" i="1"/>
  <c r="K21" i="1"/>
  <c r="J21" i="1"/>
  <c r="I21" i="1"/>
  <c r="H21" i="1"/>
  <c r="G21" i="1"/>
  <c r="F21" i="1"/>
  <c r="M20" i="1"/>
  <c r="L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L18" i="1"/>
  <c r="L36" i="1" s="1"/>
  <c r="K18" i="1"/>
  <c r="J18" i="1"/>
  <c r="I18" i="1"/>
  <c r="I35" i="1" s="1"/>
  <c r="H18" i="1"/>
  <c r="G18" i="1"/>
  <c r="F18" i="1"/>
  <c r="L17" i="1"/>
  <c r="K17" i="1"/>
  <c r="K38" i="1" s="1"/>
  <c r="J17" i="1"/>
  <c r="I17" i="1"/>
  <c r="H17" i="1"/>
  <c r="G17" i="1"/>
  <c r="F17" i="1"/>
  <c r="L16" i="1"/>
  <c r="K16" i="1"/>
  <c r="J16" i="1"/>
  <c r="I16" i="1"/>
  <c r="H16" i="1"/>
  <c r="G16" i="1"/>
  <c r="F16" i="1"/>
  <c r="M15" i="1"/>
  <c r="L15" i="1"/>
  <c r="K15" i="1"/>
  <c r="J15" i="1"/>
  <c r="I15" i="1"/>
  <c r="H15" i="1"/>
  <c r="G15" i="1"/>
  <c r="F15" i="1"/>
  <c r="M14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M10" i="1"/>
  <c r="L10" i="1"/>
  <c r="K10" i="1"/>
  <c r="J10" i="1"/>
  <c r="J37" i="1" s="1"/>
  <c r="I10" i="1"/>
  <c r="I37" i="1" s="1"/>
  <c r="H10" i="1"/>
  <c r="H37" i="1" s="1"/>
  <c r="G10" i="1"/>
  <c r="G35" i="1" s="1"/>
  <c r="F10" i="1"/>
  <c r="F35" i="1" s="1"/>
  <c r="M9" i="1"/>
  <c r="M8" i="1"/>
  <c r="J35" i="1" l="1"/>
  <c r="F37" i="1"/>
  <c r="G37" i="1"/>
</calcChain>
</file>

<file path=xl/sharedStrings.xml><?xml version="1.0" encoding="utf-8"?>
<sst xmlns="http://schemas.openxmlformats.org/spreadsheetml/2006/main" count="68" uniqueCount="39">
  <si>
    <t>BOWRAL SEWAGE TREATMENT SYSTEM</t>
  </si>
  <si>
    <t>LICENCE NUMBER 1749</t>
  </si>
  <si>
    <t>Licencing Period 1 May 2023 - 30 April 2024</t>
  </si>
  <si>
    <t>FINAL EFFLUENT MONITORING FORTNIGHTLY TEST RESULTS (POINT 7)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</si>
  <si>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</si>
  <si>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</si>
  <si>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</si>
  <si>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</si>
  <si>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</si>
  <si>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</si>
  <si>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</si>
  <si>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</si>
  <si>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</si>
  <si>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</si>
  <si>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</si>
  <si>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</si>
  <si>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</si>
  <si>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</si>
  <si>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</si>
  <si>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r>
      <t>TKN+NOx</t>
    </r>
    <r>
      <rPr>
        <i/>
        <vertAlign val="subscript"/>
        <sz val="9"/>
        <rFont val="Arial"/>
        <family val="2"/>
      </rPr>
      <t xml:space="preserve"> </t>
    </r>
    <r>
      <rPr>
        <i/>
        <sz val="9"/>
        <rFont val="Arial"/>
        <family val="2"/>
      </rPr>
      <t>(mg/L)</t>
    </r>
  </si>
  <si>
    <t>(mg/L) P</t>
  </si>
  <si>
    <t xml:space="preserve">pH units </t>
  </si>
  <si>
    <t>(CFU/100mL)</t>
  </si>
  <si>
    <t>EB</t>
  </si>
  <si>
    <t>NA</t>
  </si>
  <si>
    <t>WM</t>
  </si>
  <si>
    <t>IF</t>
  </si>
  <si>
    <t>LH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</si>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</sst>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/mm/yyyy;@"/>
    <numFmt numFmtId="167" formatCode="0.000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9" fillId="0" borderId="1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67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8" fillId="4" borderId="28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5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2.%20Bowral%20EPA/Bowral%202023-2024.xlsx" TargetMode="External"/><Relationship Id="rId1" Type="http://schemas.openxmlformats.org/officeDocument/2006/relationships/externalLinkPath" Target="https://wingecarribeesc.sharepoint.com/teams/WaterSewer124/Shared%20Documents/1.%20Wastewater/4.%20EPA%20licence/2.%20Bowral%20EPA/Bowral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owral Website Report "/>
      <sheetName val="Bowral EPA Return"/>
      <sheetName val="EPA Point 11"/>
      <sheetName val="EPA point 12"/>
      <sheetName val="AR data"/>
    </sheetNames>
    <sheetDataSet>
      <sheetData sheetId="0"/>
      <sheetData sheetId="1">
        <row r="7">
          <cell r="G7" t="str">
            <v>NA</v>
          </cell>
        </row>
        <row r="8">
          <cell r="G8" t="str">
            <v>NA</v>
          </cell>
        </row>
        <row r="9">
          <cell r="D9">
            <v>2</v>
          </cell>
          <cell r="E9">
            <v>7.3</v>
          </cell>
          <cell r="F9">
            <v>3</v>
          </cell>
          <cell r="G9" t="str">
            <v>NA</v>
          </cell>
          <cell r="I9">
            <v>8</v>
          </cell>
          <cell r="J9">
            <v>7.77</v>
          </cell>
          <cell r="K9">
            <v>0.114</v>
          </cell>
          <cell r="M9">
            <v>0.76</v>
          </cell>
        </row>
        <row r="10">
          <cell r="D10">
            <v>1</v>
          </cell>
          <cell r="E10">
            <v>7.2</v>
          </cell>
          <cell r="F10">
            <v>6</v>
          </cell>
          <cell r="G10">
            <v>2.5</v>
          </cell>
          <cell r="I10">
            <v>1</v>
          </cell>
          <cell r="J10">
            <v>5.94</v>
          </cell>
          <cell r="K10">
            <v>0.10299999999999999</v>
          </cell>
          <cell r="M10">
            <v>0.53</v>
          </cell>
        </row>
        <row r="11">
          <cell r="D11">
            <v>3</v>
          </cell>
          <cell r="E11">
            <v>7.5</v>
          </cell>
          <cell r="F11">
            <v>2</v>
          </cell>
          <cell r="G11" t="str">
            <v>NA</v>
          </cell>
          <cell r="I11">
            <v>20</v>
          </cell>
          <cell r="J11">
            <v>6.29</v>
          </cell>
          <cell r="K11">
            <v>0.221</v>
          </cell>
          <cell r="M11">
            <v>0.63</v>
          </cell>
        </row>
        <row r="12">
          <cell r="D12">
            <v>3</v>
          </cell>
          <cell r="E12">
            <v>7.3</v>
          </cell>
          <cell r="F12">
            <v>4</v>
          </cell>
          <cell r="G12" t="str">
            <v>NA</v>
          </cell>
          <cell r="I12">
            <v>4</v>
          </cell>
          <cell r="J12">
            <v>7.57</v>
          </cell>
          <cell r="K12">
            <v>0.25</v>
          </cell>
          <cell r="M12">
            <v>1.52</v>
          </cell>
        </row>
        <row r="13">
          <cell r="D13">
            <v>4</v>
          </cell>
          <cell r="E13">
            <v>7.2</v>
          </cell>
          <cell r="F13">
            <v>5</v>
          </cell>
          <cell r="G13" t="str">
            <v>NA</v>
          </cell>
          <cell r="I13">
            <v>2</v>
          </cell>
          <cell r="J13">
            <v>6.58</v>
          </cell>
          <cell r="K13">
            <v>0.17799999999999999</v>
          </cell>
          <cell r="M13">
            <v>0.7</v>
          </cell>
        </row>
        <row r="14">
          <cell r="D14">
            <v>3</v>
          </cell>
          <cell r="E14">
            <v>7.4</v>
          </cell>
          <cell r="F14">
            <v>5</v>
          </cell>
          <cell r="G14">
            <v>2.5</v>
          </cell>
          <cell r="I14">
            <v>6</v>
          </cell>
          <cell r="J14">
            <v>6.55</v>
          </cell>
          <cell r="K14">
            <v>0.23599999999999999</v>
          </cell>
          <cell r="M14">
            <v>0.98</v>
          </cell>
        </row>
        <row r="15">
          <cell r="D15">
            <v>4</v>
          </cell>
          <cell r="E15">
            <v>7.4</v>
          </cell>
          <cell r="F15">
            <v>4</v>
          </cell>
          <cell r="I15">
            <v>29</v>
          </cell>
          <cell r="J15">
            <v>6.17</v>
          </cell>
          <cell r="K15">
            <v>0.15</v>
          </cell>
          <cell r="M15">
            <v>1.02</v>
          </cell>
        </row>
        <row r="16">
          <cell r="D16">
            <v>3</v>
          </cell>
          <cell r="E16">
            <v>7.5</v>
          </cell>
          <cell r="F16">
            <v>1</v>
          </cell>
          <cell r="I16">
            <v>14</v>
          </cell>
          <cell r="J16">
            <v>6.23</v>
          </cell>
          <cell r="K16">
            <v>0.16600000000000001</v>
          </cell>
          <cell r="M16">
            <v>1.1299999999999999</v>
          </cell>
        </row>
        <row r="17">
          <cell r="D17">
            <v>2</v>
          </cell>
          <cell r="E17">
            <v>7.5</v>
          </cell>
          <cell r="F17">
            <v>3</v>
          </cell>
          <cell r="I17">
            <v>35</v>
          </cell>
          <cell r="J17">
            <v>6.85</v>
          </cell>
          <cell r="K17">
            <v>0.19500000000000001</v>
          </cell>
          <cell r="M17">
            <v>1.21</v>
          </cell>
        </row>
        <row r="18">
          <cell r="D18">
            <v>1</v>
          </cell>
          <cell r="E18">
            <v>7.2</v>
          </cell>
          <cell r="F18">
            <v>5</v>
          </cell>
          <cell r="G18">
            <v>2.5</v>
          </cell>
          <cell r="I18">
            <v>3</v>
          </cell>
          <cell r="J18">
            <v>5.35</v>
          </cell>
          <cell r="K18">
            <v>8.1000000000000003E-2</v>
          </cell>
          <cell r="M18">
            <v>0.43</v>
          </cell>
        </row>
        <row r="19">
          <cell r="D19">
            <v>3</v>
          </cell>
          <cell r="E19">
            <v>7.4</v>
          </cell>
          <cell r="F19">
            <v>4</v>
          </cell>
          <cell r="G19" t="str">
            <v>NA</v>
          </cell>
          <cell r="I19">
            <v>7</v>
          </cell>
          <cell r="J19">
            <v>6.67</v>
          </cell>
          <cell r="K19">
            <v>0.184</v>
          </cell>
          <cell r="M19">
            <v>1.1100000000000001</v>
          </cell>
        </row>
        <row r="20">
          <cell r="D20">
            <v>2</v>
          </cell>
          <cell r="E20">
            <v>7.5</v>
          </cell>
          <cell r="F20">
            <v>3</v>
          </cell>
          <cell r="G20" t="str">
            <v>NA</v>
          </cell>
          <cell r="I20">
            <v>76</v>
          </cell>
          <cell r="J20">
            <v>5.25</v>
          </cell>
          <cell r="K20">
            <v>0.159</v>
          </cell>
          <cell r="M20">
            <v>0.8</v>
          </cell>
        </row>
        <row r="21">
          <cell r="D21">
            <v>3</v>
          </cell>
          <cell r="E21">
            <v>7.4</v>
          </cell>
          <cell r="F21">
            <v>4</v>
          </cell>
          <cell r="G21" t="str">
            <v>NA</v>
          </cell>
          <cell r="I21">
            <v>5</v>
          </cell>
          <cell r="J21">
            <v>4.87</v>
          </cell>
          <cell r="K21">
            <v>0.20300000000000001</v>
          </cell>
          <cell r="M21">
            <v>0.88</v>
          </cell>
        </row>
        <row r="22">
          <cell r="D22">
            <v>3</v>
          </cell>
          <cell r="E22">
            <v>7.4</v>
          </cell>
          <cell r="F22">
            <v>6</v>
          </cell>
          <cell r="G22">
            <v>2.5</v>
          </cell>
          <cell r="I22">
            <v>5</v>
          </cell>
          <cell r="J22">
            <v>4.92</v>
          </cell>
          <cell r="K22">
            <v>0.16200000000000001</v>
          </cell>
          <cell r="M22">
            <v>1.25</v>
          </cell>
        </row>
        <row r="23">
          <cell r="D23">
            <v>3</v>
          </cell>
          <cell r="E23">
            <v>7.2</v>
          </cell>
          <cell r="F23">
            <v>4</v>
          </cell>
          <cell r="G23" t="str">
            <v>NA</v>
          </cell>
          <cell r="I23">
            <v>54</v>
          </cell>
          <cell r="J23">
            <v>6.48</v>
          </cell>
          <cell r="K23">
            <v>0.38500000000000001</v>
          </cell>
          <cell r="M23">
            <v>0.52</v>
          </cell>
        </row>
        <row r="24">
          <cell r="D24">
            <v>3</v>
          </cell>
          <cell r="E24">
            <v>7.4</v>
          </cell>
          <cell r="F24">
            <v>6</v>
          </cell>
          <cell r="G24" t="str">
            <v>NA</v>
          </cell>
          <cell r="I24">
            <v>1</v>
          </cell>
          <cell r="J24">
            <v>5.0199999999999996</v>
          </cell>
          <cell r="K24">
            <v>0.16900000000000001</v>
          </cell>
          <cell r="M24">
            <v>0.79</v>
          </cell>
        </row>
        <row r="25">
          <cell r="D25">
            <v>2</v>
          </cell>
          <cell r="E25">
            <v>7.6</v>
          </cell>
          <cell r="F25">
            <v>5</v>
          </cell>
          <cell r="G25" t="str">
            <v>NA</v>
          </cell>
          <cell r="I25">
            <v>8</v>
          </cell>
          <cell r="J25">
            <v>4.84</v>
          </cell>
          <cell r="K25">
            <v>0.16</v>
          </cell>
          <cell r="M25">
            <v>0.51</v>
          </cell>
        </row>
        <row r="26">
          <cell r="D26">
            <v>1</v>
          </cell>
          <cell r="E26">
            <v>7.3</v>
          </cell>
          <cell r="F26">
            <v>5</v>
          </cell>
          <cell r="G26">
            <v>2.5</v>
          </cell>
          <cell r="I26">
            <v>63</v>
          </cell>
          <cell r="J26">
            <v>5.12</v>
          </cell>
          <cell r="K26">
            <v>0.109</v>
          </cell>
          <cell r="M26">
            <v>0.43</v>
          </cell>
        </row>
        <row r="27">
          <cell r="D27">
            <v>3</v>
          </cell>
          <cell r="E27">
            <v>7.2</v>
          </cell>
          <cell r="F27">
            <v>8</v>
          </cell>
          <cell r="G27" t="str">
            <v>NA</v>
          </cell>
          <cell r="I27">
            <v>6</v>
          </cell>
          <cell r="J27">
            <v>4.5199999999999996</v>
          </cell>
          <cell r="K27">
            <v>0.156</v>
          </cell>
          <cell r="M27">
            <v>0.56000000000000005</v>
          </cell>
        </row>
        <row r="28">
          <cell r="D28">
            <v>2</v>
          </cell>
          <cell r="E28">
            <v>7.3</v>
          </cell>
          <cell r="F28">
            <v>3</v>
          </cell>
          <cell r="G28" t="str">
            <v>NA</v>
          </cell>
          <cell r="I28">
            <v>22</v>
          </cell>
          <cell r="J28">
            <v>4.71</v>
          </cell>
          <cell r="K28">
            <v>0.15</v>
          </cell>
          <cell r="M28">
            <v>0.52</v>
          </cell>
        </row>
        <row r="29">
          <cell r="D29">
            <v>3</v>
          </cell>
          <cell r="E29">
            <v>7.6</v>
          </cell>
          <cell r="F29">
            <v>3</v>
          </cell>
          <cell r="G29" t="str">
            <v>NA</v>
          </cell>
          <cell r="I29">
            <v>13</v>
          </cell>
          <cell r="J29">
            <v>4.76</v>
          </cell>
          <cell r="K29">
            <v>0.34599999999999997</v>
          </cell>
          <cell r="M29">
            <v>1.1399999999999999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8007D-A7FC-4231-BE58-1F012C84416F}">
  <sheetPr>
    <tabColor rgb="FFFFC000"/>
    <pageSetUpPr fitToPage="1"/>
  </sheetPr>
  <dimension ref="A1:M48"/>
  <sheetViews>
    <sheetView tabSelected="1" zoomScaleNormal="100" zoomScaleSheetLayoutView="100" workbookViewId="0">
      <pane ySplit="6" topLeftCell="A18" activePane="bottomLeft" state="frozen"/>
      <selection pane="bottomLeft" activeCell="E31" sqref="E31"/>
    </sheetView>
  </sheetViews>
  <sheetFormatPr defaultRowHeight="13.2" x14ac:dyDescent="0.25"/>
  <cols>
    <col min="1" max="1" width="4" customWidth="1"/>
    <col min="2" max="2" width="10" style="126" customWidth="1"/>
    <col min="3" max="3" width="10.5546875" style="126" customWidth="1"/>
    <col min="4" max="4" width="10.6640625" style="126" customWidth="1"/>
    <col min="5" max="5" width="9.6640625" style="126" bestFit="1" customWidth="1"/>
    <col min="6" max="11" width="13.6640625" style="126" customWidth="1"/>
    <col min="12" max="12" width="13.6640625" style="127" customWidth="1"/>
    <col min="13" max="13" width="13.6640625" style="128" customWidth="1"/>
  </cols>
  <sheetData>
    <row r="1" spans="1:13" ht="23.7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" x14ac:dyDescent="0.2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.600000000000001" thickBot="1" x14ac:dyDescent="0.3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23.25" customHeight="1" thickBot="1" x14ac:dyDescent="0.3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27" thickBot="1" x14ac:dyDescent="0.3">
      <c r="B5" s="14" t="s">
        <v>4</v>
      </c>
      <c r="C5" s="15"/>
      <c r="D5" s="15"/>
      <c r="E5" s="16"/>
      <c r="F5" s="17" t="s">
        <v>5</v>
      </c>
      <c r="G5" s="18" t="s">
        <v>6</v>
      </c>
      <c r="H5" s="19" t="s">
        <v>7</v>
      </c>
      <c r="I5" s="18" t="s">
        <v>8</v>
      </c>
      <c r="J5" s="19" t="s">
        <v>9</v>
      </c>
      <c r="K5" s="18" t="s">
        <v>10</v>
      </c>
      <c r="L5" s="20" t="s">
        <v>11</v>
      </c>
      <c r="M5" s="21" t="s">
        <v>12</v>
      </c>
    </row>
    <row r="6" spans="1:13" s="22" customFormat="1" ht="27" thickBot="1" x14ac:dyDescent="0.3"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7" t="s">
        <v>17</v>
      </c>
      <c r="H6" s="28" t="s">
        <v>18</v>
      </c>
      <c r="I6" s="29" t="s">
        <v>19</v>
      </c>
      <c r="J6" s="28" t="s">
        <v>20</v>
      </c>
      <c r="K6" s="30" t="s">
        <v>21</v>
      </c>
      <c r="L6" s="31" t="s">
        <v>22</v>
      </c>
      <c r="M6" s="32" t="s">
        <v>17</v>
      </c>
    </row>
    <row r="7" spans="1:13" s="44" customFormat="1" ht="12" customHeight="1" x14ac:dyDescent="0.25">
      <c r="A7" s="33"/>
      <c r="B7" s="34">
        <v>45048</v>
      </c>
      <c r="C7" s="35">
        <v>45057</v>
      </c>
      <c r="D7" s="36" t="s">
        <v>23</v>
      </c>
      <c r="E7" s="35">
        <v>45069</v>
      </c>
      <c r="F7" s="37">
        <v>4</v>
      </c>
      <c r="G7" s="38">
        <v>9</v>
      </c>
      <c r="H7" s="39">
        <v>0.26</v>
      </c>
      <c r="I7" s="40">
        <v>3.56</v>
      </c>
      <c r="J7" s="41">
        <v>0.27500000000000002</v>
      </c>
      <c r="K7" s="40">
        <v>7.2</v>
      </c>
      <c r="L7" s="42">
        <v>1</v>
      </c>
      <c r="M7" s="43" t="s">
        <v>24</v>
      </c>
    </row>
    <row r="8" spans="1:13" s="44" customFormat="1" ht="12" customHeight="1" x14ac:dyDescent="0.25">
      <c r="A8" s="33"/>
      <c r="B8" s="45">
        <v>45062</v>
      </c>
      <c r="C8" s="46">
        <v>45071</v>
      </c>
      <c r="D8" s="47" t="s">
        <v>23</v>
      </c>
      <c r="E8" s="46">
        <v>45082</v>
      </c>
      <c r="F8" s="48">
        <v>3</v>
      </c>
      <c r="G8" s="49">
        <v>7</v>
      </c>
      <c r="H8" s="50">
        <v>0.8</v>
      </c>
      <c r="I8" s="51">
        <v>7.58</v>
      </c>
      <c r="J8" s="52">
        <v>0.16500000000000001</v>
      </c>
      <c r="K8" s="51">
        <v>7.1</v>
      </c>
      <c r="L8" s="53">
        <v>4</v>
      </c>
      <c r="M8" s="43" t="str">
        <f>'[1]Bowral EPA Return'!G7</f>
        <v>NA</v>
      </c>
    </row>
    <row r="9" spans="1:13" s="44" customFormat="1" ht="12" customHeight="1" x14ac:dyDescent="0.25">
      <c r="A9" s="33"/>
      <c r="B9" s="54">
        <v>45076</v>
      </c>
      <c r="C9" s="55">
        <v>45084</v>
      </c>
      <c r="D9" s="56" t="s">
        <v>23</v>
      </c>
      <c r="E9" s="55">
        <v>45098</v>
      </c>
      <c r="F9" s="57">
        <v>3</v>
      </c>
      <c r="G9" s="58">
        <v>9</v>
      </c>
      <c r="H9" s="59">
        <v>0.71</v>
      </c>
      <c r="I9" s="60">
        <v>6.68</v>
      </c>
      <c r="J9" s="61">
        <v>0.17499999999999999</v>
      </c>
      <c r="K9" s="60">
        <v>7.3</v>
      </c>
      <c r="L9" s="62">
        <v>11</v>
      </c>
      <c r="M9" s="43" t="str">
        <f>'[1]Bowral EPA Return'!G8</f>
        <v>NA</v>
      </c>
    </row>
    <row r="10" spans="1:13" s="44" customFormat="1" ht="12" customHeight="1" x14ac:dyDescent="0.25">
      <c r="A10" s="33"/>
      <c r="B10" s="54">
        <v>45090</v>
      </c>
      <c r="C10" s="55">
        <v>45099</v>
      </c>
      <c r="D10" s="56" t="s">
        <v>25</v>
      </c>
      <c r="E10" s="55">
        <v>45112</v>
      </c>
      <c r="F10" s="57">
        <f>'[1]Bowral EPA Return'!D9</f>
        <v>2</v>
      </c>
      <c r="G10" s="58">
        <f>'[1]Bowral EPA Return'!F9</f>
        <v>3</v>
      </c>
      <c r="H10" s="59">
        <f>'[1]Bowral EPA Return'!M9</f>
        <v>0.76</v>
      </c>
      <c r="I10" s="60">
        <f>'[1]Bowral EPA Return'!J9</f>
        <v>7.77</v>
      </c>
      <c r="J10" s="61">
        <f>'[1]Bowral EPA Return'!K9</f>
        <v>0.114</v>
      </c>
      <c r="K10" s="60">
        <f>'[1]Bowral EPA Return'!E9</f>
        <v>7.3</v>
      </c>
      <c r="L10" s="62">
        <f>'[1]Bowral EPA Return'!I9</f>
        <v>8</v>
      </c>
      <c r="M10" s="43" t="str">
        <f>'[1]Bowral EPA Return'!G9</f>
        <v>NA</v>
      </c>
    </row>
    <row r="11" spans="1:13" s="44" customFormat="1" ht="12" customHeight="1" x14ac:dyDescent="0.25">
      <c r="A11" s="33"/>
      <c r="B11" s="54">
        <v>45104</v>
      </c>
      <c r="C11" s="55">
        <v>45114</v>
      </c>
      <c r="D11" s="56" t="s">
        <v>25</v>
      </c>
      <c r="E11" s="55">
        <v>45125</v>
      </c>
      <c r="F11" s="57">
        <f>'[1]Bowral EPA Return'!D10</f>
        <v>1</v>
      </c>
      <c r="G11" s="58">
        <f>'[1]Bowral EPA Return'!F10</f>
        <v>6</v>
      </c>
      <c r="H11" s="59">
        <f>'[1]Bowral EPA Return'!M10</f>
        <v>0.53</v>
      </c>
      <c r="I11" s="60">
        <f>'[1]Bowral EPA Return'!J10</f>
        <v>5.94</v>
      </c>
      <c r="J11" s="61">
        <f>'[1]Bowral EPA Return'!K10</f>
        <v>0.10299999999999999</v>
      </c>
      <c r="K11" s="60">
        <f>'[1]Bowral EPA Return'!E10</f>
        <v>7.2</v>
      </c>
      <c r="L11" s="62">
        <f>'[1]Bowral EPA Return'!I10</f>
        <v>1</v>
      </c>
      <c r="M11" s="43">
        <f>'[1]Bowral EPA Return'!G10</f>
        <v>2.5</v>
      </c>
    </row>
    <row r="12" spans="1:13" s="44" customFormat="1" ht="12" customHeight="1" x14ac:dyDescent="0.25">
      <c r="A12" s="33"/>
      <c r="B12" s="54">
        <v>45118</v>
      </c>
      <c r="C12" s="55">
        <v>45127</v>
      </c>
      <c r="D12" s="56" t="s">
        <v>26</v>
      </c>
      <c r="E12" s="55">
        <v>45138</v>
      </c>
      <c r="F12" s="57">
        <f>'[1]Bowral EPA Return'!D11</f>
        <v>3</v>
      </c>
      <c r="G12" s="58">
        <f>'[1]Bowral EPA Return'!F11</f>
        <v>2</v>
      </c>
      <c r="H12" s="59">
        <f>'[1]Bowral EPA Return'!M11</f>
        <v>0.63</v>
      </c>
      <c r="I12" s="60">
        <f>'[1]Bowral EPA Return'!J11</f>
        <v>6.29</v>
      </c>
      <c r="J12" s="61">
        <f>'[1]Bowral EPA Return'!K11</f>
        <v>0.221</v>
      </c>
      <c r="K12" s="60">
        <f>'[1]Bowral EPA Return'!E11</f>
        <v>7.5</v>
      </c>
      <c r="L12" s="62">
        <f>'[1]Bowral EPA Return'!I11</f>
        <v>20</v>
      </c>
      <c r="M12" s="43" t="str">
        <f>'[1]Bowral EPA Return'!G11</f>
        <v>NA</v>
      </c>
    </row>
    <row r="13" spans="1:13" s="44" customFormat="1" ht="12" customHeight="1" x14ac:dyDescent="0.25">
      <c r="A13" s="33"/>
      <c r="B13" s="54">
        <v>45132</v>
      </c>
      <c r="C13" s="55">
        <v>45140</v>
      </c>
      <c r="D13" s="56" t="s">
        <v>25</v>
      </c>
      <c r="E13" s="55">
        <v>45152</v>
      </c>
      <c r="F13" s="57">
        <f>'[1]Bowral EPA Return'!D12</f>
        <v>3</v>
      </c>
      <c r="G13" s="58">
        <f>'[1]Bowral EPA Return'!F12</f>
        <v>4</v>
      </c>
      <c r="H13" s="59">
        <f>'[1]Bowral EPA Return'!M12</f>
        <v>1.52</v>
      </c>
      <c r="I13" s="60">
        <f>'[1]Bowral EPA Return'!J12</f>
        <v>7.57</v>
      </c>
      <c r="J13" s="61">
        <f>'[1]Bowral EPA Return'!K12</f>
        <v>0.25</v>
      </c>
      <c r="K13" s="60">
        <f>'[1]Bowral EPA Return'!E12</f>
        <v>7.3</v>
      </c>
      <c r="L13" s="62">
        <f>'[1]Bowral EPA Return'!I12</f>
        <v>4</v>
      </c>
      <c r="M13" s="43" t="str">
        <f>'[1]Bowral EPA Return'!G12</f>
        <v>NA</v>
      </c>
    </row>
    <row r="14" spans="1:13" s="44" customFormat="1" ht="12" customHeight="1" x14ac:dyDescent="0.25">
      <c r="A14" s="33"/>
      <c r="B14" s="54">
        <v>45146</v>
      </c>
      <c r="C14" s="55">
        <v>45155</v>
      </c>
      <c r="D14" s="56" t="s">
        <v>26</v>
      </c>
      <c r="E14" s="55">
        <v>45166</v>
      </c>
      <c r="F14" s="57">
        <f>'[1]Bowral EPA Return'!D13</f>
        <v>4</v>
      </c>
      <c r="G14" s="58">
        <f>'[1]Bowral EPA Return'!F13</f>
        <v>5</v>
      </c>
      <c r="H14" s="59">
        <f>'[1]Bowral EPA Return'!M13</f>
        <v>0.7</v>
      </c>
      <c r="I14" s="60">
        <f>'[1]Bowral EPA Return'!J13</f>
        <v>6.58</v>
      </c>
      <c r="J14" s="61">
        <f>'[1]Bowral EPA Return'!K13</f>
        <v>0.17799999999999999</v>
      </c>
      <c r="K14" s="60">
        <f>'[1]Bowral EPA Return'!E13</f>
        <v>7.2</v>
      </c>
      <c r="L14" s="62">
        <f>'[1]Bowral EPA Return'!I13</f>
        <v>2</v>
      </c>
      <c r="M14" s="43" t="str">
        <f>'[1]Bowral EPA Return'!G13</f>
        <v>NA</v>
      </c>
    </row>
    <row r="15" spans="1:13" s="44" customFormat="1" ht="12" customHeight="1" x14ac:dyDescent="0.25">
      <c r="A15" s="33"/>
      <c r="B15" s="54">
        <v>45160</v>
      </c>
      <c r="C15" s="55">
        <v>45170</v>
      </c>
      <c r="D15" s="56" t="s">
        <v>26</v>
      </c>
      <c r="E15" s="55">
        <v>45183</v>
      </c>
      <c r="F15" s="57">
        <f>'[1]Bowral EPA Return'!D14</f>
        <v>3</v>
      </c>
      <c r="G15" s="58">
        <f>'[1]Bowral EPA Return'!F14</f>
        <v>5</v>
      </c>
      <c r="H15" s="59">
        <f>'[1]Bowral EPA Return'!M14</f>
        <v>0.98</v>
      </c>
      <c r="I15" s="60">
        <f>'[1]Bowral EPA Return'!J14</f>
        <v>6.55</v>
      </c>
      <c r="J15" s="61">
        <f>'[1]Bowral EPA Return'!K14</f>
        <v>0.23599999999999999</v>
      </c>
      <c r="K15" s="60">
        <f>'[1]Bowral EPA Return'!E14</f>
        <v>7.4</v>
      </c>
      <c r="L15" s="62">
        <f>'[1]Bowral EPA Return'!I14</f>
        <v>6</v>
      </c>
      <c r="M15" s="43">
        <f>'[1]Bowral EPA Return'!G14</f>
        <v>2.5</v>
      </c>
    </row>
    <row r="16" spans="1:13" s="44" customFormat="1" ht="12" customHeight="1" x14ac:dyDescent="0.25">
      <c r="A16" s="33"/>
      <c r="B16" s="54">
        <v>45175</v>
      </c>
      <c r="C16" s="55">
        <v>45188</v>
      </c>
      <c r="D16" s="56" t="s">
        <v>25</v>
      </c>
      <c r="E16" s="55">
        <v>45196</v>
      </c>
      <c r="F16" s="57">
        <f>'[1]Bowral EPA Return'!D15</f>
        <v>4</v>
      </c>
      <c r="G16" s="58">
        <f>'[1]Bowral EPA Return'!F15</f>
        <v>4</v>
      </c>
      <c r="H16" s="59">
        <f>'[1]Bowral EPA Return'!M15</f>
        <v>1.02</v>
      </c>
      <c r="I16" s="60">
        <f>'[1]Bowral EPA Return'!J15</f>
        <v>6.17</v>
      </c>
      <c r="J16" s="61">
        <f>'[1]Bowral EPA Return'!K15</f>
        <v>0.15</v>
      </c>
      <c r="K16" s="60">
        <f>'[1]Bowral EPA Return'!E15</f>
        <v>7.4</v>
      </c>
      <c r="L16" s="62">
        <f>'[1]Bowral EPA Return'!I15</f>
        <v>29</v>
      </c>
      <c r="M16" s="43" t="s">
        <v>24</v>
      </c>
    </row>
    <row r="17" spans="1:13" s="44" customFormat="1" ht="12" customHeight="1" x14ac:dyDescent="0.25">
      <c r="A17" s="33"/>
      <c r="B17" s="54">
        <v>45188</v>
      </c>
      <c r="C17" s="55">
        <v>45197</v>
      </c>
      <c r="D17" s="56" t="s">
        <v>25</v>
      </c>
      <c r="E17" s="55">
        <v>45198</v>
      </c>
      <c r="F17" s="57">
        <f>'[1]Bowral EPA Return'!D16</f>
        <v>3</v>
      </c>
      <c r="G17" s="58">
        <f>'[1]Bowral EPA Return'!F16</f>
        <v>1</v>
      </c>
      <c r="H17" s="59">
        <f>'[1]Bowral EPA Return'!M16</f>
        <v>1.1299999999999999</v>
      </c>
      <c r="I17" s="60">
        <f>'[1]Bowral EPA Return'!J16</f>
        <v>6.23</v>
      </c>
      <c r="J17" s="61">
        <f>'[1]Bowral EPA Return'!K16</f>
        <v>0.16600000000000001</v>
      </c>
      <c r="K17" s="60">
        <f>'[1]Bowral EPA Return'!E16</f>
        <v>7.5</v>
      </c>
      <c r="L17" s="62">
        <f>'[1]Bowral EPA Return'!I16</f>
        <v>14</v>
      </c>
      <c r="M17" s="43" t="s">
        <v>24</v>
      </c>
    </row>
    <row r="18" spans="1:13" s="44" customFormat="1" ht="12" customHeight="1" x14ac:dyDescent="0.25">
      <c r="A18" s="33"/>
      <c r="B18" s="54">
        <v>45202</v>
      </c>
      <c r="C18" s="55">
        <v>45211</v>
      </c>
      <c r="D18" s="56" t="s">
        <v>27</v>
      </c>
      <c r="E18" s="55">
        <v>45223</v>
      </c>
      <c r="F18" s="57">
        <f>'[1]Bowral EPA Return'!D17</f>
        <v>2</v>
      </c>
      <c r="G18" s="58">
        <f>'[1]Bowral EPA Return'!F17</f>
        <v>3</v>
      </c>
      <c r="H18" s="59">
        <f>'[1]Bowral EPA Return'!M17</f>
        <v>1.21</v>
      </c>
      <c r="I18" s="60">
        <f>'[1]Bowral EPA Return'!J17</f>
        <v>6.85</v>
      </c>
      <c r="J18" s="61">
        <f>'[1]Bowral EPA Return'!K17</f>
        <v>0.19500000000000001</v>
      </c>
      <c r="K18" s="60">
        <f>'[1]Bowral EPA Return'!E17</f>
        <v>7.5</v>
      </c>
      <c r="L18" s="62">
        <f>'[1]Bowral EPA Return'!I17</f>
        <v>35</v>
      </c>
      <c r="M18" s="43" t="s">
        <v>24</v>
      </c>
    </row>
    <row r="19" spans="1:13" s="44" customFormat="1" ht="12" customHeight="1" x14ac:dyDescent="0.25">
      <c r="A19" s="33"/>
      <c r="B19" s="54">
        <v>45216</v>
      </c>
      <c r="C19" s="55">
        <v>45226</v>
      </c>
      <c r="D19" s="56" t="s">
        <v>27</v>
      </c>
      <c r="E19" s="55">
        <v>45239</v>
      </c>
      <c r="F19" s="57">
        <f>'[1]Bowral EPA Return'!D18</f>
        <v>1</v>
      </c>
      <c r="G19" s="58">
        <f>'[1]Bowral EPA Return'!F18</f>
        <v>5</v>
      </c>
      <c r="H19" s="59">
        <f>'[1]Bowral EPA Return'!M18</f>
        <v>0.43</v>
      </c>
      <c r="I19" s="60">
        <f>'[1]Bowral EPA Return'!J18</f>
        <v>5.35</v>
      </c>
      <c r="J19" s="61">
        <f>'[1]Bowral EPA Return'!K18</f>
        <v>8.1000000000000003E-2</v>
      </c>
      <c r="K19" s="60">
        <f>'[1]Bowral EPA Return'!E18</f>
        <v>7.2</v>
      </c>
      <c r="L19" s="62">
        <f>'[1]Bowral EPA Return'!I18</f>
        <v>3</v>
      </c>
      <c r="M19" s="43">
        <f>'[1]Bowral EPA Return'!G18</f>
        <v>2.5</v>
      </c>
    </row>
    <row r="20" spans="1:13" s="44" customFormat="1" ht="12" customHeight="1" x14ac:dyDescent="0.25">
      <c r="A20" s="33"/>
      <c r="B20" s="54">
        <v>45230</v>
      </c>
      <c r="C20" s="55">
        <v>45238</v>
      </c>
      <c r="D20" s="56" t="s">
        <v>27</v>
      </c>
      <c r="E20" s="55">
        <v>45247</v>
      </c>
      <c r="F20" s="57">
        <f>'[1]Bowral EPA Return'!D19</f>
        <v>3</v>
      </c>
      <c r="G20" s="58">
        <f>'[1]Bowral EPA Return'!F19</f>
        <v>4</v>
      </c>
      <c r="H20" s="59">
        <f>'[1]Bowral EPA Return'!M19</f>
        <v>1.1100000000000001</v>
      </c>
      <c r="I20" s="60">
        <f>'[1]Bowral EPA Return'!J19</f>
        <v>6.67</v>
      </c>
      <c r="J20" s="61">
        <f>'[1]Bowral EPA Return'!K19</f>
        <v>0.184</v>
      </c>
      <c r="K20" s="60">
        <f>'[1]Bowral EPA Return'!E19</f>
        <v>7.4</v>
      </c>
      <c r="L20" s="62">
        <f>'[1]Bowral EPA Return'!I19</f>
        <v>7</v>
      </c>
      <c r="M20" s="43" t="str">
        <f>'[1]Bowral EPA Return'!G19</f>
        <v>NA</v>
      </c>
    </row>
    <row r="21" spans="1:13" s="44" customFormat="1" ht="12" customHeight="1" x14ac:dyDescent="0.25">
      <c r="A21" s="33"/>
      <c r="B21" s="54">
        <v>45244</v>
      </c>
      <c r="C21" s="55">
        <v>45254</v>
      </c>
      <c r="D21" s="56" t="s">
        <v>27</v>
      </c>
      <c r="E21" s="55">
        <v>45261</v>
      </c>
      <c r="F21" s="57">
        <f>'[1]Bowral EPA Return'!D20</f>
        <v>2</v>
      </c>
      <c r="G21" s="58">
        <f>'[1]Bowral EPA Return'!F20</f>
        <v>3</v>
      </c>
      <c r="H21" s="59">
        <f>'[1]Bowral EPA Return'!M20</f>
        <v>0.8</v>
      </c>
      <c r="I21" s="60">
        <f>'[1]Bowral EPA Return'!J20</f>
        <v>5.25</v>
      </c>
      <c r="J21" s="61">
        <f>'[1]Bowral EPA Return'!K20</f>
        <v>0.159</v>
      </c>
      <c r="K21" s="60">
        <f>'[1]Bowral EPA Return'!E20</f>
        <v>7.5</v>
      </c>
      <c r="L21" s="62">
        <f>'[1]Bowral EPA Return'!I20</f>
        <v>76</v>
      </c>
      <c r="M21" s="43" t="str">
        <f>'[1]Bowral EPA Return'!G20</f>
        <v>NA</v>
      </c>
    </row>
    <row r="22" spans="1:13" s="44" customFormat="1" ht="12" customHeight="1" x14ac:dyDescent="0.25">
      <c r="A22" s="33"/>
      <c r="B22" s="54">
        <v>45258</v>
      </c>
      <c r="C22" s="55">
        <v>45274</v>
      </c>
      <c r="D22" s="56" t="s">
        <v>27</v>
      </c>
      <c r="E22" s="55">
        <v>45282</v>
      </c>
      <c r="F22" s="57">
        <f>'[1]Bowral EPA Return'!D21</f>
        <v>3</v>
      </c>
      <c r="G22" s="58">
        <f>'[1]Bowral EPA Return'!F21</f>
        <v>4</v>
      </c>
      <c r="H22" s="59">
        <f>'[1]Bowral EPA Return'!M21</f>
        <v>0.88</v>
      </c>
      <c r="I22" s="60">
        <f>'[1]Bowral EPA Return'!J21</f>
        <v>4.87</v>
      </c>
      <c r="J22" s="61">
        <f>'[1]Bowral EPA Return'!K21</f>
        <v>0.20300000000000001</v>
      </c>
      <c r="K22" s="60">
        <f>'[1]Bowral EPA Return'!E21</f>
        <v>7.4</v>
      </c>
      <c r="L22" s="62">
        <f>'[1]Bowral EPA Return'!I21</f>
        <v>5</v>
      </c>
      <c r="M22" s="43" t="str">
        <f>'[1]Bowral EPA Return'!G21</f>
        <v>NA</v>
      </c>
    </row>
    <row r="23" spans="1:13" s="44" customFormat="1" ht="12" customHeight="1" x14ac:dyDescent="0.25">
      <c r="A23" s="33"/>
      <c r="B23" s="54">
        <v>45273</v>
      </c>
      <c r="C23" s="55">
        <v>45282</v>
      </c>
      <c r="D23" s="56" t="s">
        <v>27</v>
      </c>
      <c r="E23" s="55">
        <v>45301</v>
      </c>
      <c r="F23" s="57">
        <f>'[1]Bowral EPA Return'!D22</f>
        <v>3</v>
      </c>
      <c r="G23" s="58">
        <f>'[1]Bowral EPA Return'!F22</f>
        <v>6</v>
      </c>
      <c r="H23" s="59">
        <f>'[1]Bowral EPA Return'!M22</f>
        <v>1.25</v>
      </c>
      <c r="I23" s="60">
        <f>'[1]Bowral EPA Return'!J22</f>
        <v>4.92</v>
      </c>
      <c r="J23" s="61">
        <f>'[1]Bowral EPA Return'!K22</f>
        <v>0.16200000000000001</v>
      </c>
      <c r="K23" s="60">
        <f>'[1]Bowral EPA Return'!E22</f>
        <v>7.4</v>
      </c>
      <c r="L23" s="62">
        <f>'[1]Bowral EPA Return'!I22</f>
        <v>5</v>
      </c>
      <c r="M23" s="43">
        <f>'[1]Bowral EPA Return'!G22</f>
        <v>2.5</v>
      </c>
    </row>
    <row r="24" spans="1:13" s="44" customFormat="1" ht="12" customHeight="1" x14ac:dyDescent="0.25">
      <c r="A24" s="33"/>
      <c r="B24" s="54">
        <v>45287</v>
      </c>
      <c r="C24" s="55">
        <v>45300</v>
      </c>
      <c r="D24" s="56" t="s">
        <v>25</v>
      </c>
      <c r="E24" s="55">
        <v>45310</v>
      </c>
      <c r="F24" s="57">
        <f>'[1]Bowral EPA Return'!D23</f>
        <v>3</v>
      </c>
      <c r="G24" s="58">
        <f>'[1]Bowral EPA Return'!F23</f>
        <v>4</v>
      </c>
      <c r="H24" s="59">
        <f>'[1]Bowral EPA Return'!M23</f>
        <v>0.52</v>
      </c>
      <c r="I24" s="60">
        <f>'[1]Bowral EPA Return'!J23</f>
        <v>6.48</v>
      </c>
      <c r="J24" s="61">
        <f>'[1]Bowral EPA Return'!K23</f>
        <v>0.38500000000000001</v>
      </c>
      <c r="K24" s="60">
        <f>'[1]Bowral EPA Return'!E23</f>
        <v>7.2</v>
      </c>
      <c r="L24" s="62">
        <f>'[1]Bowral EPA Return'!I23</f>
        <v>54</v>
      </c>
      <c r="M24" s="43" t="str">
        <f>'[1]Bowral EPA Return'!G23</f>
        <v>NA</v>
      </c>
    </row>
    <row r="25" spans="1:13" s="44" customFormat="1" ht="12" customHeight="1" x14ac:dyDescent="0.25">
      <c r="A25" s="33"/>
      <c r="B25" s="54">
        <v>45300</v>
      </c>
      <c r="C25" s="55">
        <v>45309</v>
      </c>
      <c r="D25" s="56" t="s">
        <v>27</v>
      </c>
      <c r="E25" s="55">
        <v>45316</v>
      </c>
      <c r="F25" s="57">
        <f>'[1]Bowral EPA Return'!D24</f>
        <v>3</v>
      </c>
      <c r="G25" s="58">
        <f>'[1]Bowral EPA Return'!F24</f>
        <v>6</v>
      </c>
      <c r="H25" s="59">
        <f>'[1]Bowral EPA Return'!M24</f>
        <v>0.79</v>
      </c>
      <c r="I25" s="60">
        <f>'[1]Bowral EPA Return'!J24</f>
        <v>5.0199999999999996</v>
      </c>
      <c r="J25" s="61">
        <f>'[1]Bowral EPA Return'!K24</f>
        <v>0.16900000000000001</v>
      </c>
      <c r="K25" s="60">
        <f>'[1]Bowral EPA Return'!E24</f>
        <v>7.4</v>
      </c>
      <c r="L25" s="62">
        <f>'[1]Bowral EPA Return'!I24</f>
        <v>1</v>
      </c>
      <c r="M25" s="43" t="str">
        <f>'[1]Bowral EPA Return'!G24</f>
        <v>NA</v>
      </c>
    </row>
    <row r="26" spans="1:13" s="44" customFormat="1" ht="12" customHeight="1" x14ac:dyDescent="0.25">
      <c r="A26" s="33"/>
      <c r="B26" s="54">
        <v>45314</v>
      </c>
      <c r="C26" s="55">
        <v>45329</v>
      </c>
      <c r="D26" s="56" t="s">
        <v>27</v>
      </c>
      <c r="E26" s="55">
        <v>45338</v>
      </c>
      <c r="F26" s="57">
        <f>'[1]Bowral EPA Return'!D25</f>
        <v>2</v>
      </c>
      <c r="G26" s="58">
        <f>'[1]Bowral EPA Return'!F25</f>
        <v>5</v>
      </c>
      <c r="H26" s="59">
        <f>'[1]Bowral EPA Return'!M25</f>
        <v>0.51</v>
      </c>
      <c r="I26" s="60">
        <f>'[1]Bowral EPA Return'!J25</f>
        <v>4.84</v>
      </c>
      <c r="J26" s="61">
        <f>'[1]Bowral EPA Return'!K25</f>
        <v>0.16</v>
      </c>
      <c r="K26" s="60">
        <f>'[1]Bowral EPA Return'!E25</f>
        <v>7.6</v>
      </c>
      <c r="L26" s="62">
        <f>'[1]Bowral EPA Return'!I25</f>
        <v>8</v>
      </c>
      <c r="M26" s="43" t="str">
        <f>'[1]Bowral EPA Return'!G25</f>
        <v>NA</v>
      </c>
    </row>
    <row r="27" spans="1:13" s="44" customFormat="1" ht="12" customHeight="1" x14ac:dyDescent="0.25">
      <c r="A27" s="33"/>
      <c r="B27" s="54">
        <v>45328</v>
      </c>
      <c r="C27" s="55">
        <v>45339</v>
      </c>
      <c r="D27" s="56" t="s">
        <v>27</v>
      </c>
      <c r="E27" s="55">
        <v>45350</v>
      </c>
      <c r="F27" s="57">
        <f>'[1]Bowral EPA Return'!D26</f>
        <v>1</v>
      </c>
      <c r="G27" s="58">
        <f>'[1]Bowral EPA Return'!F26</f>
        <v>5</v>
      </c>
      <c r="H27" s="59">
        <f>'[1]Bowral EPA Return'!M26</f>
        <v>0.43</v>
      </c>
      <c r="I27" s="60">
        <f>'[1]Bowral EPA Return'!J26</f>
        <v>5.12</v>
      </c>
      <c r="J27" s="61">
        <f>'[1]Bowral EPA Return'!K26</f>
        <v>0.109</v>
      </c>
      <c r="K27" s="60">
        <f>'[1]Bowral EPA Return'!E26</f>
        <v>7.3</v>
      </c>
      <c r="L27" s="62">
        <f>'[1]Bowral EPA Return'!I26</f>
        <v>63</v>
      </c>
      <c r="M27" s="43">
        <f>'[1]Bowral EPA Return'!G26</f>
        <v>2.5</v>
      </c>
    </row>
    <row r="28" spans="1:13" s="44" customFormat="1" ht="12" customHeight="1" x14ac:dyDescent="0.25">
      <c r="A28" s="33"/>
      <c r="B28" s="54">
        <v>45342</v>
      </c>
      <c r="C28" s="55">
        <v>45325</v>
      </c>
      <c r="D28" s="56" t="s">
        <v>27</v>
      </c>
      <c r="E28" s="55">
        <v>45366</v>
      </c>
      <c r="F28" s="57">
        <f>'[1]Bowral EPA Return'!D27</f>
        <v>3</v>
      </c>
      <c r="G28" s="58">
        <f>'[1]Bowral EPA Return'!F27</f>
        <v>8</v>
      </c>
      <c r="H28" s="59">
        <f>'[1]Bowral EPA Return'!M27</f>
        <v>0.56000000000000005</v>
      </c>
      <c r="I28" s="60">
        <f>'[1]Bowral EPA Return'!J27</f>
        <v>4.5199999999999996</v>
      </c>
      <c r="J28" s="61">
        <f>'[1]Bowral EPA Return'!K27</f>
        <v>0.156</v>
      </c>
      <c r="K28" s="60">
        <f>'[1]Bowral EPA Return'!E27</f>
        <v>7.2</v>
      </c>
      <c r="L28" s="62">
        <f>'[1]Bowral EPA Return'!I27</f>
        <v>6</v>
      </c>
      <c r="M28" s="43" t="str">
        <f>'[1]Bowral EPA Return'!G27</f>
        <v>NA</v>
      </c>
    </row>
    <row r="29" spans="1:13" s="44" customFormat="1" ht="12" customHeight="1" x14ac:dyDescent="0.25">
      <c r="A29" s="33"/>
      <c r="B29" s="54">
        <v>45356</v>
      </c>
      <c r="C29" s="55">
        <v>45368</v>
      </c>
      <c r="D29" s="56" t="s">
        <v>27</v>
      </c>
      <c r="E29" s="55">
        <v>45379</v>
      </c>
      <c r="F29" s="57">
        <f>'[1]Bowral EPA Return'!D28</f>
        <v>2</v>
      </c>
      <c r="G29" s="58">
        <f>'[1]Bowral EPA Return'!F28</f>
        <v>3</v>
      </c>
      <c r="H29" s="59">
        <f>'[1]Bowral EPA Return'!M28</f>
        <v>0.52</v>
      </c>
      <c r="I29" s="60">
        <f>'[1]Bowral EPA Return'!J28</f>
        <v>4.71</v>
      </c>
      <c r="J29" s="61">
        <f>'[1]Bowral EPA Return'!K28</f>
        <v>0.15</v>
      </c>
      <c r="K29" s="60">
        <f>'[1]Bowral EPA Return'!E28</f>
        <v>7.3</v>
      </c>
      <c r="L29" s="62">
        <f>'[1]Bowral EPA Return'!I28</f>
        <v>22</v>
      </c>
      <c r="M29" s="43" t="str">
        <f>'[1]Bowral EPA Return'!G28</f>
        <v>NA</v>
      </c>
    </row>
    <row r="30" spans="1:13" s="44" customFormat="1" ht="12" customHeight="1" x14ac:dyDescent="0.25">
      <c r="A30" s="33"/>
      <c r="B30" s="54">
        <v>45370</v>
      </c>
      <c r="C30" s="55">
        <v>45387</v>
      </c>
      <c r="D30" s="56" t="s">
        <v>27</v>
      </c>
      <c r="E30" s="55">
        <v>45400</v>
      </c>
      <c r="F30" s="57">
        <f>'[1]Bowral EPA Return'!D29</f>
        <v>3</v>
      </c>
      <c r="G30" s="58">
        <f>'[1]Bowral EPA Return'!F29</f>
        <v>3</v>
      </c>
      <c r="H30" s="59">
        <f>'[1]Bowral EPA Return'!M29</f>
        <v>1.1399999999999999</v>
      </c>
      <c r="I30" s="60">
        <f>'[1]Bowral EPA Return'!J29</f>
        <v>4.76</v>
      </c>
      <c r="J30" s="61">
        <f>'[1]Bowral EPA Return'!K29</f>
        <v>0.34599999999999997</v>
      </c>
      <c r="K30" s="60">
        <f>'[1]Bowral EPA Return'!E29</f>
        <v>7.6</v>
      </c>
      <c r="L30" s="62">
        <f>'[1]Bowral EPA Return'!I29</f>
        <v>13</v>
      </c>
      <c r="M30" s="43" t="str">
        <f>'[1]Bowral EPA Return'!G29</f>
        <v>NA</v>
      </c>
    </row>
    <row r="31" spans="1:13" s="44" customFormat="1" ht="12" customHeight="1" x14ac:dyDescent="0.25">
      <c r="A31" s="33"/>
      <c r="B31" s="54"/>
      <c r="C31" s="55"/>
      <c r="D31" s="56"/>
      <c r="E31" s="55"/>
      <c r="F31" s="57"/>
      <c r="G31" s="58"/>
      <c r="H31" s="59"/>
      <c r="I31" s="60"/>
      <c r="J31" s="61"/>
      <c r="K31" s="60"/>
      <c r="L31" s="62"/>
      <c r="M31" s="43"/>
    </row>
    <row r="32" spans="1:13" s="44" customFormat="1" ht="12" customHeight="1" x14ac:dyDescent="0.25">
      <c r="A32" s="33"/>
      <c r="B32" s="54"/>
      <c r="C32" s="55"/>
      <c r="D32" s="56"/>
      <c r="E32" s="55"/>
      <c r="F32" s="57"/>
      <c r="G32" s="58"/>
      <c r="H32" s="59"/>
      <c r="I32" s="60"/>
      <c r="J32" s="61"/>
      <c r="K32" s="60"/>
      <c r="L32" s="62"/>
      <c r="M32" s="43"/>
    </row>
    <row r="33" spans="1:13" s="44" customFormat="1" ht="12" customHeight="1" x14ac:dyDescent="0.25">
      <c r="A33" s="33"/>
      <c r="B33" s="54"/>
      <c r="C33" s="55"/>
      <c r="D33" s="56"/>
      <c r="E33" s="55"/>
      <c r="F33" s="57"/>
      <c r="G33" s="58"/>
      <c r="H33" s="59"/>
      <c r="I33" s="60"/>
      <c r="J33" s="61"/>
      <c r="K33" s="60"/>
      <c r="L33" s="62"/>
      <c r="M33" s="43"/>
    </row>
    <row r="34" spans="1:13" s="75" customFormat="1" ht="12" customHeight="1" thickBot="1" x14ac:dyDescent="0.3">
      <c r="A34" s="63"/>
      <c r="B34" s="64"/>
      <c r="C34" s="65"/>
      <c r="D34" s="66"/>
      <c r="E34" s="65"/>
      <c r="F34" s="67"/>
      <c r="G34" s="68"/>
      <c r="H34" s="69"/>
      <c r="I34" s="70"/>
      <c r="J34" s="71"/>
      <c r="K34" s="72"/>
      <c r="L34" s="73"/>
      <c r="M34" s="74"/>
    </row>
    <row r="35" spans="1:13" s="44" customFormat="1" x14ac:dyDescent="0.25">
      <c r="B35" s="76" t="s">
        <v>28</v>
      </c>
      <c r="C35" s="77"/>
      <c r="D35" s="77"/>
      <c r="E35" s="78"/>
      <c r="F35" s="79">
        <f>PERCENTILE(F7:F34,0.5)</f>
        <v>3</v>
      </c>
      <c r="G35" s="80">
        <f>PERCENTILE(G7:G34,0.5)</f>
        <v>4.5</v>
      </c>
      <c r="H35" s="81"/>
      <c r="I35" s="82">
        <f>PERCENTILE(I7:I34,0.5)</f>
        <v>6.0549999999999997</v>
      </c>
      <c r="J35" s="82">
        <f>PERCENTILE(J7:J34,0.5)</f>
        <v>0.16750000000000001</v>
      </c>
      <c r="K35" s="83"/>
      <c r="L35" s="84"/>
      <c r="M35" s="85"/>
    </row>
    <row r="36" spans="1:13" s="44" customFormat="1" x14ac:dyDescent="0.25">
      <c r="B36" s="76" t="s">
        <v>29</v>
      </c>
      <c r="C36" s="77"/>
      <c r="D36" s="77"/>
      <c r="E36" s="78"/>
      <c r="F36" s="86"/>
      <c r="G36" s="84"/>
      <c r="H36" s="81"/>
      <c r="I36" s="87"/>
      <c r="J36" s="87"/>
      <c r="K36" s="81"/>
      <c r="L36" s="80">
        <f>PERCENTILE(L7:L34,0.8)</f>
        <v>24.800000000000015</v>
      </c>
      <c r="M36" s="85"/>
    </row>
    <row r="37" spans="1:13" s="44" customFormat="1" x14ac:dyDescent="0.25">
      <c r="B37" s="76" t="s">
        <v>30</v>
      </c>
      <c r="C37" s="77"/>
      <c r="D37" s="77"/>
      <c r="E37" s="78"/>
      <c r="F37" s="79">
        <f>PERCENTILE(F7:F34,0.9)</f>
        <v>3.6999999999999993</v>
      </c>
      <c r="G37" s="80">
        <f>PERCENTILE(G7:G34,0.9)</f>
        <v>7.6999999999999993</v>
      </c>
      <c r="H37" s="88">
        <f>PERCENTILE(H7:H34,0.9)</f>
        <v>1.1889999999999998</v>
      </c>
      <c r="I37" s="82">
        <f>PERCENTILE(I7:I34,0.9)</f>
        <v>7.3539999999999992</v>
      </c>
      <c r="J37" s="82">
        <f>PERCENTILE(J7:J34,0.9)</f>
        <v>0.26750000000000002</v>
      </c>
      <c r="K37" s="83"/>
      <c r="L37" s="84"/>
      <c r="M37" s="85"/>
    </row>
    <row r="38" spans="1:13" s="44" customFormat="1" x14ac:dyDescent="0.25">
      <c r="B38" s="76" t="s">
        <v>31</v>
      </c>
      <c r="C38" s="77"/>
      <c r="D38" s="77"/>
      <c r="E38" s="78"/>
      <c r="F38" s="86"/>
      <c r="G38" s="84"/>
      <c r="H38" s="81"/>
      <c r="I38" s="83"/>
      <c r="J38" s="87"/>
      <c r="K38" s="88">
        <f>PERCENTILE(K7:K34,1)</f>
        <v>7.6</v>
      </c>
      <c r="L38" s="84"/>
      <c r="M38" s="85"/>
    </row>
    <row r="39" spans="1:13" s="44" customFormat="1" x14ac:dyDescent="0.25">
      <c r="B39" s="89" t="s">
        <v>32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</row>
    <row r="40" spans="1:13" s="44" customFormat="1" x14ac:dyDescent="0.25">
      <c r="B40" s="76" t="s">
        <v>28</v>
      </c>
      <c r="C40" s="77"/>
      <c r="D40" s="77"/>
      <c r="E40" s="78"/>
      <c r="F40" s="92">
        <v>5</v>
      </c>
      <c r="G40" s="93">
        <v>10</v>
      </c>
      <c r="H40" s="81"/>
      <c r="I40" s="82">
        <v>7.5</v>
      </c>
      <c r="J40" s="82">
        <v>0.3</v>
      </c>
      <c r="K40" s="94"/>
      <c r="L40" s="84"/>
      <c r="M40" s="85"/>
    </row>
    <row r="41" spans="1:13" s="44" customFormat="1" x14ac:dyDescent="0.25">
      <c r="B41" s="76" t="s">
        <v>29</v>
      </c>
      <c r="C41" s="77"/>
      <c r="D41" s="77"/>
      <c r="E41" s="78"/>
      <c r="F41" s="95"/>
      <c r="G41" s="81"/>
      <c r="H41" s="81"/>
      <c r="I41" s="81"/>
      <c r="J41" s="81"/>
      <c r="K41" s="81"/>
      <c r="L41" s="80">
        <v>200</v>
      </c>
      <c r="M41" s="85"/>
    </row>
    <row r="42" spans="1:13" s="44" customFormat="1" x14ac:dyDescent="0.25">
      <c r="B42" s="76" t="s">
        <v>30</v>
      </c>
      <c r="C42" s="77"/>
      <c r="D42" s="77"/>
      <c r="E42" s="78"/>
      <c r="F42" s="92">
        <v>10</v>
      </c>
      <c r="G42" s="93">
        <v>15</v>
      </c>
      <c r="H42" s="93">
        <v>2</v>
      </c>
      <c r="I42" s="93">
        <v>10</v>
      </c>
      <c r="J42" s="82">
        <v>0.5</v>
      </c>
      <c r="K42" s="94"/>
      <c r="L42" s="84"/>
      <c r="M42" s="96"/>
    </row>
    <row r="43" spans="1:13" s="44" customFormat="1" ht="13.8" thickBot="1" x14ac:dyDescent="0.3">
      <c r="B43" s="97" t="s">
        <v>31</v>
      </c>
      <c r="C43" s="98"/>
      <c r="D43" s="98"/>
      <c r="E43" s="99"/>
      <c r="F43" s="100"/>
      <c r="G43" s="101"/>
      <c r="H43" s="101"/>
      <c r="I43" s="101"/>
      <c r="J43" s="101"/>
      <c r="K43" s="102" t="s">
        <v>33</v>
      </c>
      <c r="L43" s="103"/>
      <c r="M43" s="104"/>
    </row>
    <row r="44" spans="1:13" s="44" customFormat="1" ht="13.8" thickBot="1" x14ac:dyDescent="0.3">
      <c r="B44" s="105" t="s">
        <v>34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8"/>
    </row>
    <row r="45" spans="1:13" ht="13.8" thickBot="1" x14ac:dyDescent="0.3">
      <c r="B45" s="109" t="s">
        <v>35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2"/>
      <c r="M45" s="113"/>
    </row>
    <row r="46" spans="1:13" ht="13.8" thickBot="1" x14ac:dyDescent="0.3">
      <c r="B46" s="114" t="s">
        <v>36</v>
      </c>
      <c r="C46" s="115" t="s">
        <v>37</v>
      </c>
      <c r="D46" s="115"/>
      <c r="E46" s="116" t="s">
        <v>38</v>
      </c>
      <c r="F46" s="117"/>
      <c r="G46" s="117"/>
      <c r="H46" s="117"/>
      <c r="I46" s="117"/>
      <c r="J46" s="117"/>
      <c r="K46" s="117"/>
      <c r="L46" s="117"/>
      <c r="M46" s="118"/>
    </row>
    <row r="47" spans="1:13" ht="13.8" thickBot="1" x14ac:dyDescent="0.3">
      <c r="B47" s="119"/>
      <c r="C47" s="120"/>
      <c r="D47" s="121"/>
      <c r="E47" s="122"/>
      <c r="F47" s="123"/>
      <c r="G47" s="123"/>
      <c r="H47" s="123"/>
      <c r="I47" s="123"/>
      <c r="J47" s="123"/>
      <c r="K47" s="123"/>
      <c r="L47" s="123"/>
      <c r="M47" s="124"/>
    </row>
    <row r="48" spans="1:13" x14ac:dyDescent="0.25">
      <c r="B48" s="125"/>
    </row>
  </sheetData>
  <mergeCells count="18">
    <mergeCell ref="B42:E42"/>
    <mergeCell ref="B43:E43"/>
    <mergeCell ref="C46:D46"/>
    <mergeCell ref="E46:M46"/>
    <mergeCell ref="C47:D47"/>
    <mergeCell ref="E47:M47"/>
    <mergeCell ref="B36:E36"/>
    <mergeCell ref="B37:E37"/>
    <mergeCell ref="B38:E38"/>
    <mergeCell ref="B39:M39"/>
    <mergeCell ref="B40:E40"/>
    <mergeCell ref="B41:E41"/>
    <mergeCell ref="B1:M1"/>
    <mergeCell ref="B2:M2"/>
    <mergeCell ref="B3:M3"/>
    <mergeCell ref="B4:M4"/>
    <mergeCell ref="B5:E5"/>
    <mergeCell ref="B35:E35"/>
  </mergeCells>
  <printOptions horizontalCentered="1"/>
  <pageMargins left="0.7" right="0.7" top="0.75" bottom="0.75" header="0.3" footer="0.3"/>
  <pageSetup paperSize="9" scale="81" fitToHeight="0" orientation="landscape" r:id="rId1"/>
  <headerFooter alignWithMargins="0">
    <oddHeader>&amp;R&amp;G</oddHeader>
    <oddFooter xml:space="preserve">&amp;C&amp;8&amp;K00-018  
Page 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Bowral Website Report </vt:lpstr>
      <vt:lpstr>' Bowral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2024-04-16T03:31:36Z</dcterms:created>
  <dcterms:modified xsi:type="dcterms:W3CDTF">2024-04-16T03:32:12Z</dcterms:modified>
</cp:coreProperties>
</file>